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MCS/Appel 2026/Guide et formulaires/"/>
    </mc:Choice>
  </mc:AlternateContent>
  <xr:revisionPtr revIDLastSave="1444" documentId="13_ncr:1_{A995890F-8492-49D7-8852-55EEE291864F}" xr6:coauthVersionLast="47" xr6:coauthVersionMax="47" xr10:uidLastSave="{38A6192F-08C0-4E49-9F57-1CFFDF6B29CC}"/>
  <bookViews>
    <workbookView xWindow="-120" yWindow="-120" windowWidth="29040" windowHeight="15720" activeTab="1" xr2:uid="{00000000-000D-0000-FFFF-FFFF00000000}"/>
  </bookViews>
  <sheets>
    <sheet name="Volet 1" sheetId="8" r:id="rId1"/>
    <sheet name="Volet 2" sheetId="4" r:id="rId2"/>
    <sheet name="data" sheetId="7" r:id="rId3"/>
  </sheets>
  <definedNames>
    <definedName name="_xlnm.Print_Area" localSheetId="0">'Volet 1'!$B$2:$H$83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4" l="1"/>
  <c r="C35" i="4"/>
  <c r="E16" i="8"/>
  <c r="E59" i="8" s="1"/>
  <c r="F16" i="8"/>
  <c r="D16" i="8"/>
  <c r="D59" i="8" s="1"/>
  <c r="D58" i="8" s="1"/>
  <c r="C83" i="8"/>
  <c r="C82" i="8"/>
  <c r="C81" i="8"/>
  <c r="C80" i="8"/>
  <c r="C79" i="8"/>
  <c r="G62" i="8"/>
  <c r="G61" i="8"/>
  <c r="D72" i="8" s="1"/>
  <c r="G44" i="8"/>
  <c r="G43" i="8"/>
  <c r="G42" i="8"/>
  <c r="G41" i="8"/>
  <c r="G40" i="8"/>
  <c r="G39" i="8"/>
  <c r="G38" i="8"/>
  <c r="F37" i="8"/>
  <c r="E37" i="8"/>
  <c r="D37" i="8"/>
  <c r="G36" i="8"/>
  <c r="G35" i="8"/>
  <c r="G34" i="8"/>
  <c r="F33" i="8"/>
  <c r="E33" i="8"/>
  <c r="D33" i="8"/>
  <c r="G32" i="8"/>
  <c r="G31" i="8"/>
  <c r="F30" i="8"/>
  <c r="E30" i="8"/>
  <c r="D30" i="8"/>
  <c r="G29" i="8"/>
  <c r="G28" i="8"/>
  <c r="F27" i="8"/>
  <c r="E27" i="8"/>
  <c r="D27" i="8"/>
  <c r="G26" i="8"/>
  <c r="G25" i="8"/>
  <c r="F24" i="8"/>
  <c r="E24" i="8"/>
  <c r="D24" i="8"/>
  <c r="G23" i="8"/>
  <c r="G22" i="8"/>
  <c r="G21" i="8"/>
  <c r="F20" i="8"/>
  <c r="E20" i="8"/>
  <c r="D20" i="8"/>
  <c r="F59" i="8"/>
  <c r="F58" i="8" s="1"/>
  <c r="G15" i="8"/>
  <c r="D83" i="8" s="1"/>
  <c r="G14" i="8"/>
  <c r="G13" i="8"/>
  <c r="D81" i="8" s="1"/>
  <c r="G12" i="8"/>
  <c r="D80" i="8" s="1"/>
  <c r="G11" i="8"/>
  <c r="D79" i="8" s="1"/>
  <c r="G24" i="8" l="1"/>
  <c r="E45" i="8"/>
  <c r="G33" i="8"/>
  <c r="G20" i="8"/>
  <c r="F45" i="8"/>
  <c r="G27" i="8"/>
  <c r="G16" i="8"/>
  <c r="H15" i="8" s="1"/>
  <c r="D45" i="8"/>
  <c r="G37" i="8"/>
  <c r="G30" i="8"/>
  <c r="G59" i="8"/>
  <c r="D67" i="8" s="1"/>
  <c r="E58" i="8"/>
  <c r="D82" i="8"/>
  <c r="H12" i="8" l="1"/>
  <c r="H14" i="8"/>
  <c r="G45" i="8"/>
  <c r="H33" i="8" s="1"/>
  <c r="H11" i="8"/>
  <c r="H16" i="8" s="1"/>
  <c r="H13" i="8"/>
  <c r="H24" i="8" l="1"/>
  <c r="H20" i="8"/>
  <c r="G46" i="8"/>
  <c r="H37" i="8"/>
  <c r="H27" i="8"/>
  <c r="H30" i="8"/>
  <c r="E83" i="8"/>
  <c r="G83" i="8" s="1"/>
  <c r="E82" i="8"/>
  <c r="G82" i="8" s="1"/>
  <c r="E79" i="8"/>
  <c r="G79" i="8" s="1"/>
  <c r="E80" i="8"/>
  <c r="G80" i="8" s="1"/>
  <c r="E81" i="8"/>
  <c r="G81" i="8" s="1"/>
  <c r="H45" i="8" l="1"/>
  <c r="G58" i="8"/>
  <c r="C37" i="4" l="1"/>
  <c r="D38" i="4"/>
  <c r="C38" i="4"/>
  <c r="D37" i="4"/>
  <c r="D35" i="4"/>
  <c r="E35" i="4"/>
  <c r="Z18" i="4"/>
  <c r="Z17" i="4"/>
  <c r="Z16" i="4"/>
  <c r="Z15" i="4"/>
  <c r="Z14" i="4"/>
  <c r="Z13" i="4"/>
  <c r="Z12" i="4"/>
  <c r="Z11" i="4"/>
  <c r="Z10" i="4"/>
  <c r="Z9" i="4"/>
  <c r="Z28" i="4"/>
  <c r="Z27" i="4"/>
  <c r="Z25" i="4"/>
  <c r="S28" i="4"/>
  <c r="S27" i="4"/>
  <c r="S25" i="4"/>
  <c r="S18" i="4"/>
  <c r="S13" i="4"/>
  <c r="S14" i="4"/>
  <c r="S15" i="4"/>
  <c r="S16" i="4"/>
  <c r="S17" i="4"/>
  <c r="S12" i="4"/>
  <c r="S11" i="4"/>
  <c r="S10" i="4"/>
  <c r="S9" i="4"/>
  <c r="L28" i="4"/>
  <c r="L27" i="4"/>
  <c r="L25" i="4"/>
  <c r="L18" i="4"/>
  <c r="L17" i="4"/>
  <c r="L16" i="4"/>
  <c r="L15" i="4"/>
  <c r="L14" i="4"/>
  <c r="L13" i="4"/>
  <c r="L12" i="4"/>
  <c r="L11" i="4"/>
  <c r="L10" i="4"/>
  <c r="L9" i="4"/>
  <c r="E28" i="4"/>
  <c r="E27" i="4"/>
  <c r="E25" i="4"/>
  <c r="E11" i="4"/>
  <c r="E12" i="4"/>
  <c r="E13" i="4"/>
  <c r="E14" i="4"/>
  <c r="E15" i="4"/>
  <c r="E16" i="4"/>
  <c r="E17" i="4"/>
  <c r="E18" i="4"/>
  <c r="E10" i="4"/>
  <c r="E9" i="4"/>
  <c r="E37" i="4" l="1"/>
  <c r="E20" i="4"/>
  <c r="E38" i="4"/>
  <c r="D36" i="4"/>
  <c r="D39" i="4"/>
  <c r="C36" i="4"/>
  <c r="C39" i="4"/>
  <c r="E26" i="4"/>
  <c r="L26" i="4"/>
  <c r="L29" i="4"/>
  <c r="L20" i="4"/>
  <c r="E36" i="4" l="1"/>
  <c r="E39" i="4"/>
  <c r="F39" i="4" s="1"/>
  <c r="F36" i="4" l="1"/>
  <c r="F35" i="4"/>
  <c r="F38" i="4"/>
  <c r="F37" i="4"/>
  <c r="C26" i="4"/>
  <c r="Y29" i="4"/>
  <c r="X29" i="4"/>
  <c r="Y26" i="4"/>
  <c r="X26" i="4"/>
  <c r="R29" i="4"/>
  <c r="Q29" i="4"/>
  <c r="R26" i="4"/>
  <c r="Q26" i="4"/>
  <c r="K29" i="4"/>
  <c r="J29" i="4"/>
  <c r="K26" i="4"/>
  <c r="J26" i="4"/>
  <c r="D26" i="4"/>
  <c r="S26" i="4" l="1"/>
  <c r="Z26" i="4"/>
  <c r="E29" i="4"/>
  <c r="S29" i="4"/>
  <c r="T29" i="4" s="1"/>
  <c r="M29" i="4"/>
  <c r="Z29" i="4"/>
  <c r="AA29" i="4" s="1"/>
  <c r="F25" i="4" l="1"/>
  <c r="M28" i="4"/>
  <c r="T25" i="4"/>
  <c r="AA25" i="4"/>
  <c r="AA28" i="4"/>
  <c r="T28" i="4"/>
  <c r="AA27" i="4"/>
  <c r="T26" i="4"/>
  <c r="M27" i="4"/>
  <c r="T27" i="4"/>
  <c r="M25" i="4"/>
  <c r="M26" i="4"/>
  <c r="F26" i="4"/>
  <c r="AA26" i="4"/>
  <c r="Y19" i="4"/>
  <c r="X19" i="4"/>
  <c r="R19" i="4"/>
  <c r="Q19" i="4"/>
  <c r="D29" i="4"/>
  <c r="C29" i="4"/>
  <c r="K19" i="4"/>
  <c r="J19" i="4"/>
  <c r="D19" i="4"/>
  <c r="C19" i="4"/>
  <c r="E19" i="4"/>
  <c r="F9" i="4" s="1"/>
  <c r="S19" i="4" l="1"/>
  <c r="T15" i="4" s="1"/>
  <c r="L19" i="4"/>
  <c r="M10" i="4" s="1"/>
  <c r="S20" i="4"/>
  <c r="Z20" i="4"/>
  <c r="Z19" i="4"/>
  <c r="AA11" i="4" s="1"/>
  <c r="M11" i="4" l="1"/>
  <c r="M14" i="4"/>
  <c r="M18" i="4"/>
  <c r="M9" i="4"/>
  <c r="M19" i="4" s="1"/>
  <c r="T17" i="4"/>
  <c r="T12" i="4"/>
  <c r="M17" i="4"/>
  <c r="T10" i="4"/>
  <c r="T14" i="4"/>
  <c r="T16" i="4"/>
  <c r="T11" i="4"/>
  <c r="M16" i="4"/>
  <c r="T18" i="4"/>
  <c r="T9" i="4"/>
  <c r="T19" i="4" s="1"/>
  <c r="AA15" i="4"/>
  <c r="AA12" i="4"/>
  <c r="AA10" i="4"/>
  <c r="AA17" i="4"/>
  <c r="AA18" i="4"/>
  <c r="AA9" i="4"/>
  <c r="AA19" i="4" s="1"/>
  <c r="AA16" i="4"/>
  <c r="AA14" i="4"/>
  <c r="M15" i="4"/>
  <c r="M12" i="4"/>
  <c r="F18" i="4" l="1"/>
  <c r="F10" i="4"/>
  <c r="F14" i="4"/>
  <c r="F17" i="4"/>
  <c r="F16" i="4"/>
  <c r="F12" i="4"/>
  <c r="F15" i="4"/>
  <c r="F11" i="4"/>
  <c r="F29" i="4"/>
  <c r="F27" i="4"/>
  <c r="F28" i="4"/>
  <c r="F19" i="4" l="1"/>
  <c r="G60" i="8" l="1"/>
  <c r="G63" i="8" s="1"/>
  <c r="H61" i="8" s="1"/>
  <c r="H58" i="8" l="1"/>
  <c r="H59" i="8"/>
  <c r="H62" i="8"/>
  <c r="H60" i="8"/>
  <c r="D69" i="8"/>
  <c r="D73" i="8" s="1"/>
  <c r="D74" i="8" s="1"/>
  <c r="D75" i="8" s="1"/>
  <c r="H63" i="8" l="1"/>
</calcChain>
</file>

<file path=xl/sharedStrings.xml><?xml version="1.0" encoding="utf-8"?>
<sst xmlns="http://schemas.openxmlformats.org/spreadsheetml/2006/main" count="224" uniqueCount="117">
  <si>
    <t>Année 1</t>
  </si>
  <si>
    <t>Année 2</t>
  </si>
  <si>
    <t>Année 3</t>
  </si>
  <si>
    <t>Total</t>
  </si>
  <si>
    <t>(ESPÈCES SEULEMENT)</t>
  </si>
  <si>
    <t>Techniciens</t>
  </si>
  <si>
    <t>Chercheurs</t>
  </si>
  <si>
    <t>Autres :</t>
  </si>
  <si>
    <t>Stagiaires de recherche postdoctorale</t>
  </si>
  <si>
    <t>Matériaux pour tests et essais</t>
  </si>
  <si>
    <t>Consommables de laboratoire</t>
  </si>
  <si>
    <t>Location d’équipement</t>
  </si>
  <si>
    <t xml:space="preserve">Conférences ou congrès </t>
  </si>
  <si>
    <t xml:space="preserve">Travaux sur le terrain </t>
  </si>
  <si>
    <t>Déplacements relatifs aux travaux</t>
  </si>
  <si>
    <t>Frais de plateformes</t>
  </si>
  <si>
    <t xml:space="preserve">Prototypes </t>
  </si>
  <si>
    <t>Frais de diffusion des connaissances</t>
  </si>
  <si>
    <t>Frais de gestion d’exploitation de propriété intellectuelle</t>
  </si>
  <si>
    <t>TOTAL du financement</t>
  </si>
  <si>
    <t>%</t>
  </si>
  <si>
    <t>1. Salaires et avantages sociaux</t>
  </si>
  <si>
    <t>2. Bourse aux étudiants</t>
  </si>
  <si>
    <t>5. Déplacements</t>
  </si>
  <si>
    <t>6. Autres</t>
  </si>
  <si>
    <t>FIR (si applicable)</t>
  </si>
  <si>
    <t>4. Appareillage ou installation (max 25 %)</t>
  </si>
  <si>
    <t>27 % de la contribution de PRIMA Québec au mandat de recherche sur les postes admissibles. Tous les partenaires financiers doivent contribuer aux FIR.</t>
  </si>
  <si>
    <t>Seuls les postes de dépenses 1 à 5 sont admissibles</t>
  </si>
  <si>
    <t>Contribution au mandat de recherche</t>
  </si>
  <si>
    <t>Achat d’équipement (max. 25 k$ chacun)</t>
  </si>
  <si>
    <t>TOTAL</t>
  </si>
  <si>
    <r>
      <t>Sommaire</t>
    </r>
    <r>
      <rPr>
        <b/>
        <sz val="12"/>
        <color rgb="FF000000"/>
        <rFont val="Arial"/>
        <family val="2"/>
      </rPr>
      <t xml:space="preserve"> des coûts du projet – Entreprise 1</t>
    </r>
  </si>
  <si>
    <r>
      <t>Sommaire</t>
    </r>
    <r>
      <rPr>
        <b/>
        <sz val="12"/>
        <color rgb="FF000000"/>
        <rFont val="Arial"/>
        <family val="2"/>
      </rPr>
      <t xml:space="preserve"> des coûts du projet – Entreprise 2</t>
    </r>
  </si>
  <si>
    <t>Veuillez comptabiliser les coûts que vous prévoyez engager à partir de la date à laquelle le Ministère vous confirmera que le dossier de demande est complété.</t>
  </si>
  <si>
    <t>Poste de dépenses</t>
  </si>
  <si>
    <t>Année 1 ($)</t>
  </si>
  <si>
    <t>Année 2 ($)</t>
  </si>
  <si>
    <t>Total ($)</t>
  </si>
  <si>
    <t xml:space="preserve">Salaires et traitement de la main-d’œuvre affectés au projet, y compris les avantages sociaux et les contributions aux régimes obligatoires </t>
  </si>
  <si>
    <t>Coûts directs de matériel et d’inventaire</t>
  </si>
  <si>
    <t>Frais de location d’équipements[2]</t>
  </si>
  <si>
    <t>Frais de déplacement et de séjour</t>
  </si>
  <si>
    <t>Frais de gestion de la propriété intellectuelle (soutien légal)</t>
  </si>
  <si>
    <t>COÛTS TOTAUX DU PROJET</t>
  </si>
  <si>
    <t>Pourcentage (%)</t>
  </si>
  <si>
    <t>Achat d’équipements [1]</t>
  </si>
  <si>
    <t xml:space="preserve">Financement public complémentaire			</t>
  </si>
  <si>
    <t>TOTAL Financement [3]</t>
  </si>
  <si>
    <t>[3] La valeur totale du financement doit être égale au coût du projet</t>
  </si>
  <si>
    <t>Les honoraires pour des services spécialisés, y compris, le cas échéant, les dépenses détaillées dans l’offre de service des universités, des CCTT ou des centres de recherche publics</t>
  </si>
  <si>
    <t>[1] Seulement la valeur amortie sur la durée du projet est admissible</t>
  </si>
  <si>
    <t>Frais liés aux contrats de sous-traitance</t>
  </si>
  <si>
    <t>Coûts de participation à des expositions et à des salons pour présenter le produit ou le procédé et ainsi attirer des clients potentiels à la vitrine technologique.</t>
  </si>
  <si>
    <t>Financement Entreprise 1</t>
  </si>
  <si>
    <t>Financement Entreprise 2</t>
  </si>
  <si>
    <r>
      <t>Sommaire</t>
    </r>
    <r>
      <rPr>
        <b/>
        <sz val="12"/>
        <color rgb="FF000000"/>
        <rFont val="Arial"/>
        <family val="2"/>
      </rPr>
      <t xml:space="preserve"> des coûts du projet – Entreprise 3</t>
    </r>
  </si>
  <si>
    <r>
      <t>Sommaire</t>
    </r>
    <r>
      <rPr>
        <b/>
        <sz val="12"/>
        <color rgb="FF000000"/>
        <rFont val="Arial"/>
        <family val="2"/>
      </rPr>
      <t xml:space="preserve"> des coûts du projet – Entreprise 4</t>
    </r>
  </si>
  <si>
    <t>oui</t>
  </si>
  <si>
    <t>Le partenaire académique est une université ou un CCTT</t>
  </si>
  <si>
    <t>Contribution de l’entreprise aux sous-total des coûts du projet (min 20%)</t>
  </si>
  <si>
    <t>Financement public (max 80% du mandat de recherche)</t>
  </si>
  <si>
    <t>Financement Entreprise 3</t>
  </si>
  <si>
    <t>Frais de Gestion</t>
  </si>
  <si>
    <t>Financement Entreprise 4</t>
  </si>
  <si>
    <t>Contribution du MRNF aux sous-total des coûts du projet (max 70%)</t>
  </si>
  <si>
    <t xml:space="preserve">TOTAL Financement </t>
  </si>
  <si>
    <t>Financement Total</t>
  </si>
  <si>
    <t>Contribution du MRNF aux sous-total des coûts du projet (max. 70%)</t>
  </si>
  <si>
    <t>Contribution de l’entreprise aux sous-total des coûts du projet (min. 20%)</t>
  </si>
  <si>
    <t>Financement public (max. 80% du mandat de recherche)</t>
  </si>
  <si>
    <t>MAXIMUM 70% (Financement du mandat + FIR)</t>
  </si>
  <si>
    <t>TOTAL DU FINANCEMENT MRNF POUR LE PROJET
MAX 500 000$</t>
  </si>
  <si>
    <t>non</t>
  </si>
  <si>
    <t>Voir le guide pour les dépenses admissibles</t>
  </si>
  <si>
    <r>
      <t xml:space="preserve">Contributions Industriels au projet
</t>
    </r>
    <r>
      <rPr>
        <i/>
        <sz val="12"/>
        <color theme="1"/>
        <rFont val="Calibri"/>
        <family val="2"/>
        <scheme val="minor"/>
      </rPr>
      <t>les PME Québécoise doivent fournir au moins 20% de l'argent industriel</t>
    </r>
  </si>
  <si>
    <t>Nom de l'industriel</t>
  </si>
  <si>
    <t>Ratio (%)</t>
  </si>
  <si>
    <t>Total PME + GE</t>
  </si>
  <si>
    <r>
      <t>Étudiants (DEC, 1</t>
    </r>
    <r>
      <rPr>
        <vertAlign val="superscript"/>
        <sz val="10"/>
        <rFont val="Arial"/>
        <family val="2"/>
      </rPr>
      <t>er</t>
    </r>
    <r>
      <rPr>
        <sz val="10"/>
        <rFont val="Arial"/>
        <family val="2"/>
      </rPr>
      <t>, 2</t>
    </r>
    <r>
      <rPr>
        <vertAlign val="superscript"/>
        <sz val="10"/>
        <rFont val="Arial"/>
        <family val="2"/>
      </rPr>
      <t>e</t>
    </r>
    <r>
      <rPr>
        <sz val="10"/>
        <rFont val="Arial"/>
        <family val="2"/>
      </rPr>
      <t xml:space="preserve"> et 3</t>
    </r>
    <r>
      <rPr>
        <vertAlign val="superscript"/>
        <sz val="10"/>
        <rFont val="Arial"/>
        <family val="2"/>
      </rPr>
      <t>e</t>
    </r>
    <r>
      <rPr>
        <sz val="10"/>
        <rFont val="Arial"/>
        <family val="2"/>
      </rPr>
      <t> cycle universitaire)</t>
    </r>
  </si>
  <si>
    <t>3. Matériel, produits consommables et fournitures</t>
  </si>
  <si>
    <t>Frais d’animaleries et de plateformes</t>
  </si>
  <si>
    <t>Frais liés aux contrats de sous-traitances</t>
  </si>
  <si>
    <t>Honoraires professionnels</t>
  </si>
  <si>
    <t>Compensations monétaires pour participation aux projets</t>
  </si>
  <si>
    <t>TOTAUX du budget</t>
  </si>
  <si>
    <t>Coût total</t>
  </si>
  <si>
    <t>Les sommes liées à la libération des professeurs universitaires pour réaliser des activités dans le cadre des projets ne sont pas admissibles.</t>
  </si>
  <si>
    <t>Les salaires incluant les avantages sociaux des professeurs nouvellement recrutés par une institution académique sur la base d’une expertise reconnue peuvent être couverts pour une période maximale de trois ans, tant qu'ils font partie d'une chaire de recherche qui se consacre à répondre aux besoins d'une industrie émergente au Québec. Ces chaires assurent également la génération de personnel hautement qualifié pour intégrer la main-d'œuvre de ces secteurs industriels clés.</t>
  </si>
  <si>
    <t>Les dépenses liées à l’achat de petits équipements ou à la location d’équipements sont d’un maximum de 25 % du total des dépenses admissibles. 
La valeur d’achat de chaque équipement doit être égale ou inférieure à 25 000 $ avant les taxes.
Pour la location/achat, seulement le coût de la location de l’équipement est admissible, le dernier montant pour acheter l’équipement ne l'est pas.</t>
  </si>
  <si>
    <t>Les dépenses de déplacement doivent être justifiées et représenter une faible portion du budget.</t>
  </si>
  <si>
    <t>Les sous-traitants doivent être mentionnés dans la justification du budget et ne doivent pas être inscrits au registre des entreprises non admissibles aux contrats publics (RENA). De plus, les prestations de services externes doivent être justifiées et représenter une faible portion du budget.</t>
  </si>
  <si>
    <t>1. FINANCEMENT DU MANDAT DE RECHERCHE</t>
  </si>
  <si>
    <t>Partenaires industriels</t>
  </si>
  <si>
    <t>Min 20%</t>
  </si>
  <si>
    <t>Ensemble Industriel (en espèces)</t>
  </si>
  <si>
    <t>Financement public (max 80 % du mandat de recherche)</t>
  </si>
  <si>
    <t>Financement complémentaire</t>
  </si>
  <si>
    <t>Contribution aux frais de gestion du RSRI (4%)</t>
  </si>
  <si>
    <t>Cette partie des frais de gestion sont taxables et seront facturés au promoteur du projet</t>
  </si>
  <si>
    <t>Contribution de PRIMA Québec aux frais indirects de la recherche (FIR), si applicable</t>
  </si>
  <si>
    <t>Contribution au frais de Gestion + Taxes</t>
  </si>
  <si>
    <t>Contribution au FIR demandée par le promoteur</t>
  </si>
  <si>
    <t xml:space="preserve">Veuiller sauvegarder en format PDF et insérer à la demande </t>
  </si>
  <si>
    <t>Une fois complété sauvegardez en PDF et insérer dans la demande</t>
  </si>
  <si>
    <r>
      <t>MCS004 - BUDGET DU MANDAT DE RECHERCHE</t>
    </r>
    <r>
      <rPr>
        <sz val="15"/>
        <color theme="1"/>
        <rFont val="Arial"/>
        <family val="2"/>
      </rPr>
      <t> </t>
    </r>
    <r>
      <rPr>
        <b/>
        <sz val="15"/>
        <color theme="1"/>
        <rFont val="Arial"/>
        <family val="2"/>
      </rPr>
      <t xml:space="preserve"> </t>
    </r>
    <r>
      <rPr>
        <b/>
        <sz val="15"/>
        <color rgb="FFFF0000"/>
        <rFont val="Arial"/>
        <family val="2"/>
      </rPr>
      <t>VOLET 1</t>
    </r>
  </si>
  <si>
    <t>max
70%</t>
  </si>
  <si>
    <t>Partenaires industriels : 5 % du montant de la contribution des entreprises + financement complémentaire (Max. 25 000$) (hors taxes)</t>
  </si>
  <si>
    <t>PRIMA Québec - Contribution au mandat de recherche</t>
  </si>
  <si>
    <r>
      <t xml:space="preserve">TOTAL du financement de PRIMA
</t>
    </r>
    <r>
      <rPr>
        <b/>
        <sz val="12"/>
        <color rgb="FFFF0000"/>
        <rFont val="Calibri"/>
        <family val="2"/>
        <scheme val="minor"/>
      </rPr>
      <t>(Max 500 000 $)</t>
    </r>
  </si>
  <si>
    <r>
      <t>MCS004 - FINANCEMENT DU MANDAT DE RECHERCHE </t>
    </r>
    <r>
      <rPr>
        <b/>
        <sz val="15"/>
        <color rgb="FFFF0000"/>
        <rFont val="Arial"/>
        <family val="2"/>
      </rPr>
      <t>VOLET 1</t>
    </r>
  </si>
  <si>
    <t>2. Contributions additionnelles</t>
  </si>
  <si>
    <t>3. Résumé du financement de PRIMA</t>
  </si>
  <si>
    <t>4. Résumé du financement des entreprises (en argent)</t>
  </si>
  <si>
    <r>
      <t xml:space="preserve">Insérer seulement le montant d'argent alloué à la R&amp;D
</t>
    </r>
    <r>
      <rPr>
        <sz val="15"/>
        <color theme="1"/>
        <rFont val="Calibri"/>
        <family val="2"/>
        <scheme val="minor"/>
      </rPr>
      <t>càd hors frais de gestion du RSRI et hors FIR prélevé par le partenaire académique si applicable</t>
    </r>
    <r>
      <rPr>
        <b/>
        <sz val="15"/>
        <color theme="1"/>
        <rFont val="Calibri"/>
        <family val="2"/>
        <scheme val="minor"/>
      </rPr>
      <t xml:space="preserve">
Veuillez utiliser des chiffres entiers dans le formulaire</t>
    </r>
  </si>
  <si>
    <t>Joindre le fichier Excel à la demande</t>
  </si>
  <si>
    <r>
      <t xml:space="preserve">MCS004 - Mineraux Critiques et Stratégique </t>
    </r>
    <r>
      <rPr>
        <b/>
        <sz val="15"/>
        <color rgb="FFFF0000"/>
        <rFont val="Arial"/>
        <family val="2"/>
      </rPr>
      <t xml:space="preserve">Volet 2
</t>
    </r>
    <r>
      <rPr>
        <i/>
        <sz val="12"/>
        <rFont val="Arial"/>
        <family val="2"/>
      </rPr>
      <t>Voir le guide pour les dépenses admissibles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</si>
</sst>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_ * #,##0_)\ &quot;$&quot;_ ;_ * \(#,##0\)\ &quot;$&quot;_ ;_ * &quot;-&quot;??_)\ &quot;$&quot;_ ;_ @_ "/>
    <numFmt numFmtId="166" formatCode="_ * #,##0.00_)\ [$$-C0C]_ ;_ * \(#,##0.00\)\ [$$-C0C]_ ;_ * &quot;-&quot;??_)\ [$$-C0C]_ ;_ @_ "/>
  </numFmts>
  <fonts count="4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2"/>
      <color theme="1"/>
      <name val="Arial"/>
      <family val="2"/>
    </font>
    <font>
      <sz val="8"/>
      <color theme="1"/>
      <name val="Arial"/>
      <family val="2"/>
    </font>
    <font>
      <b/>
      <sz val="12"/>
      <color rgb="FF000000"/>
      <name val="Arial"/>
      <family val="2"/>
    </font>
    <font>
      <u/>
      <sz val="11"/>
      <color theme="10"/>
      <name val="Calibri"/>
      <family val="2"/>
      <scheme val="minor"/>
    </font>
    <font>
      <b/>
      <sz val="15"/>
      <color theme="1"/>
      <name val="Arial"/>
      <family val="2"/>
    </font>
    <font>
      <b/>
      <sz val="12"/>
      <color theme="1"/>
      <name val="Calibri"/>
      <family val="2"/>
      <scheme val="minor"/>
    </font>
    <font>
      <b/>
      <sz val="12"/>
      <name val="Calibri"/>
      <family val="2"/>
      <scheme val="minor"/>
    </font>
    <font>
      <sz val="10"/>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4"/>
      <color rgb="FF000000"/>
      <name val="Arial"/>
      <family val="2"/>
    </font>
    <font>
      <b/>
      <sz val="14"/>
      <name val="Calibri"/>
      <family val="2"/>
      <scheme val="minor"/>
    </font>
    <font>
      <sz val="15"/>
      <color theme="1"/>
      <name val="Calibri"/>
      <family val="2"/>
      <scheme val="minor"/>
    </font>
    <font>
      <b/>
      <sz val="15"/>
      <color rgb="FFFF0000"/>
      <name val="Arial"/>
      <family val="2"/>
    </font>
    <font>
      <b/>
      <sz val="15"/>
      <color theme="1"/>
      <name val="Calibri"/>
      <family val="2"/>
      <scheme val="minor"/>
    </font>
    <font>
      <sz val="11"/>
      <color theme="1"/>
      <name val="Arial"/>
      <family val="2"/>
    </font>
    <font>
      <b/>
      <sz val="13"/>
      <color theme="1"/>
      <name val="Calibri"/>
      <family val="2"/>
      <scheme val="minor"/>
    </font>
    <font>
      <sz val="9"/>
      <color rgb="FF373837"/>
      <name val="Arial"/>
      <family val="2"/>
    </font>
    <font>
      <b/>
      <sz val="11"/>
      <color rgb="FF000000"/>
      <name val="Arial"/>
      <family val="2"/>
    </font>
    <font>
      <sz val="9"/>
      <color theme="1"/>
      <name val="Arial"/>
      <family val="2"/>
    </font>
    <font>
      <b/>
      <sz val="11"/>
      <color theme="1"/>
      <name val="Arial"/>
      <family val="2"/>
    </font>
    <font>
      <b/>
      <sz val="10"/>
      <color rgb="FF000000"/>
      <name val="Arial"/>
      <family val="2"/>
    </font>
    <font>
      <sz val="10"/>
      <color rgb="FF000000"/>
      <name val="Arial"/>
      <family val="2"/>
    </font>
    <font>
      <b/>
      <sz val="10"/>
      <color theme="1"/>
      <name val="Arial"/>
      <family val="2"/>
    </font>
    <font>
      <sz val="11"/>
      <name val="Calibri"/>
      <family val="2"/>
      <scheme val="minor"/>
    </font>
    <font>
      <b/>
      <sz val="11"/>
      <name val="Arial"/>
      <family val="2"/>
    </font>
    <font>
      <i/>
      <sz val="12"/>
      <name val="Arial"/>
      <family val="2"/>
    </font>
    <font>
      <sz val="15"/>
      <color theme="1"/>
      <name val="Arial"/>
      <family val="2"/>
    </font>
    <font>
      <i/>
      <sz val="11"/>
      <color theme="1"/>
      <name val="Calibri"/>
      <family val="2"/>
      <scheme val="minor"/>
    </font>
    <font>
      <i/>
      <sz val="12"/>
      <color theme="1"/>
      <name val="Calibri"/>
      <family val="2"/>
      <scheme val="minor"/>
    </font>
    <font>
      <sz val="10"/>
      <name val="Arial"/>
      <family val="2"/>
    </font>
    <font>
      <vertAlign val="superscript"/>
      <sz val="10"/>
      <name val="Arial"/>
      <family val="2"/>
    </font>
    <font>
      <b/>
      <sz val="11"/>
      <name val="Calibri"/>
      <family val="2"/>
      <scheme val="minor"/>
    </font>
    <font>
      <b/>
      <sz val="12"/>
      <color rgb="FFFF0000"/>
      <name val="Calibri"/>
      <family val="2"/>
      <scheme val="minor"/>
    </font>
    <font>
      <b/>
      <sz val="10"/>
      <color theme="1"/>
      <name val="Calibri"/>
      <family val="2"/>
      <scheme val="minor"/>
    </font>
  </fonts>
  <fills count="1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E7E7E8"/>
        <bgColor indexed="64"/>
      </patternFill>
    </fill>
    <fill>
      <patternFill patternType="solid">
        <fgColor rgb="FFBFBFBF"/>
        <bgColor indexed="64"/>
      </patternFill>
    </fill>
    <fill>
      <patternFill patternType="solid">
        <fgColor theme="0" tint="-4.9989318521683403E-2"/>
        <bgColor indexed="64"/>
      </patternFill>
    </fill>
    <fill>
      <patternFill patternType="solid">
        <fgColor rgb="FFDBE5F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5" tint="0.39997558519241921"/>
        <bgColor indexed="64"/>
      </patternFill>
    </fill>
  </fills>
  <borders count="95">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style="thin">
        <color auto="1"/>
      </top>
      <bottom style="thin">
        <color indexed="64"/>
      </bottom>
      <diagonal/>
    </border>
    <border>
      <left/>
      <right/>
      <top style="thin">
        <color auto="1"/>
      </top>
      <bottom style="thin">
        <color indexed="64"/>
      </bottom>
      <diagonal/>
    </border>
    <border>
      <left/>
      <right/>
      <top/>
      <bottom style="thin">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thin">
        <color auto="1"/>
      </top>
      <bottom style="dotted">
        <color auto="1"/>
      </bottom>
      <diagonal/>
    </border>
    <border>
      <left style="medium">
        <color indexed="64"/>
      </left>
      <right style="medium">
        <color indexed="64"/>
      </right>
      <top style="thin">
        <color auto="1"/>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auto="1"/>
      </top>
      <bottom/>
      <diagonal/>
    </border>
    <border>
      <left style="medium">
        <color indexed="64"/>
      </left>
      <right/>
      <top style="thin">
        <color auto="1"/>
      </top>
      <bottom style="thin">
        <color indexed="64"/>
      </bottom>
      <diagonal/>
    </border>
    <border>
      <left/>
      <right style="thin">
        <color indexed="64"/>
      </right>
      <top style="thin">
        <color auto="1"/>
      </top>
      <bottom style="medium">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style="medium">
        <color indexed="64"/>
      </right>
      <top style="medium">
        <color indexed="64"/>
      </top>
      <bottom style="hair">
        <color indexed="64"/>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indexed="64"/>
      </right>
      <top style="hair">
        <color rgb="FF000000"/>
      </top>
      <bottom style="hair">
        <color rgb="FF000000"/>
      </bottom>
      <diagonal/>
    </border>
    <border>
      <left style="medium">
        <color indexed="64"/>
      </left>
      <right style="medium">
        <color rgb="FF000000"/>
      </right>
      <top style="medium">
        <color rgb="FF000000"/>
      </top>
      <bottom/>
      <diagonal/>
    </border>
    <border>
      <left style="medium">
        <color rgb="FF000000"/>
      </left>
      <right style="medium">
        <color rgb="FF000000"/>
      </right>
      <top/>
      <bottom style="hair">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rgb="FF000000"/>
      </right>
      <top style="hair">
        <color rgb="FF000000"/>
      </top>
      <bottom/>
      <diagonal/>
    </border>
    <border>
      <left style="thin">
        <color indexed="64"/>
      </left>
      <right style="thin">
        <color indexed="64"/>
      </right>
      <top style="thin">
        <color auto="1"/>
      </top>
      <bottom style="dotted">
        <color auto="1"/>
      </bottom>
      <diagonal/>
    </border>
    <border>
      <left/>
      <right style="thin">
        <color indexed="64"/>
      </right>
      <top style="thin">
        <color auto="1"/>
      </top>
      <bottom style="dotted">
        <color auto="1"/>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auto="1"/>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dotted">
        <color auto="1"/>
      </top>
      <bottom style="dotted">
        <color auto="1"/>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medium">
        <color indexed="64"/>
      </right>
      <top style="dotted">
        <color indexed="64"/>
      </top>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bottom style="medium">
        <color indexed="64"/>
      </bottom>
      <diagonal/>
    </border>
    <border>
      <left/>
      <right style="medium">
        <color indexed="64"/>
      </right>
      <top style="thin">
        <color auto="1"/>
      </top>
      <bottom style="dotted">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258">
    <xf numFmtId="0" fontId="0" fillId="0" borderId="0" xfId="0"/>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0" xfId="0" applyFont="1"/>
    <xf numFmtId="9" fontId="9" fillId="0" borderId="22" xfId="2" applyFont="1" applyBorder="1" applyAlignment="1">
      <alignment horizontal="center" vertical="center" wrapText="1"/>
    </xf>
    <xf numFmtId="9" fontId="10" fillId="2" borderId="5" xfId="2" applyFont="1" applyFill="1" applyBorder="1" applyAlignment="1">
      <alignment horizontal="center" vertical="center"/>
    </xf>
    <xf numFmtId="0" fontId="0" fillId="0" borderId="0" xfId="0" applyAlignment="1">
      <alignment vertical="center"/>
    </xf>
    <xf numFmtId="0" fontId="0" fillId="0" borderId="0" xfId="0" applyAlignment="1">
      <alignment wrapText="1"/>
    </xf>
    <xf numFmtId="164" fontId="11" fillId="2" borderId="13" xfId="3" applyNumberFormat="1" applyFont="1" applyFill="1" applyBorder="1" applyAlignment="1">
      <alignment horizontal="center" vertical="center"/>
    </xf>
    <xf numFmtId="164" fontId="13" fillId="2" borderId="13" xfId="0" applyNumberFormat="1" applyFont="1" applyFill="1" applyBorder="1" applyAlignment="1">
      <alignment horizontal="center" vertical="center"/>
    </xf>
    <xf numFmtId="164" fontId="10" fillId="2" borderId="8" xfId="3" applyNumberFormat="1" applyFont="1" applyFill="1" applyBorder="1" applyAlignment="1">
      <alignment horizontal="center" vertical="center"/>
    </xf>
    <xf numFmtId="9" fontId="9" fillId="3" borderId="28" xfId="2" applyFont="1" applyFill="1" applyBorder="1"/>
    <xf numFmtId="0" fontId="0" fillId="0" borderId="39" xfId="0" applyBorder="1"/>
    <xf numFmtId="164" fontId="0" fillId="0" borderId="17" xfId="0" applyNumberFormat="1" applyBorder="1"/>
    <xf numFmtId="0" fontId="0" fillId="0" borderId="3" xfId="0" applyBorder="1"/>
    <xf numFmtId="0" fontId="0" fillId="0" borderId="40" xfId="0" applyBorder="1" applyAlignment="1">
      <alignment wrapText="1"/>
    </xf>
    <xf numFmtId="0" fontId="4" fillId="0" borderId="5" xfId="0" applyFont="1" applyBorder="1" applyAlignment="1">
      <alignment horizontal="center" vertical="center" wrapText="1"/>
    </xf>
    <xf numFmtId="0" fontId="23" fillId="10" borderId="41" xfId="0" applyFont="1" applyFill="1" applyBorder="1" applyAlignment="1">
      <alignment horizontal="center" vertical="center" wrapText="1"/>
    </xf>
    <xf numFmtId="166" fontId="24" fillId="0" borderId="43" xfId="0" applyNumberFormat="1" applyFont="1" applyBorder="1" applyAlignment="1">
      <alignment horizontal="center" vertical="center" wrapText="1"/>
    </xf>
    <xf numFmtId="166" fontId="25" fillId="0" borderId="43" xfId="0" applyNumberFormat="1" applyFont="1" applyBorder="1" applyAlignment="1">
      <alignment horizontal="center" vertical="center" wrapText="1"/>
    </xf>
    <xf numFmtId="44" fontId="20" fillId="0" borderId="44" xfId="1" applyFont="1" applyBorder="1" applyAlignment="1">
      <alignment horizontal="center" vertical="center" wrapText="1"/>
    </xf>
    <xf numFmtId="44" fontId="25" fillId="0" borderId="44" xfId="1" applyFont="1" applyBorder="1" applyAlignment="1">
      <alignment horizontal="center" vertical="center" wrapText="1"/>
    </xf>
    <xf numFmtId="44" fontId="20" fillId="13" borderId="43" xfId="1" applyFont="1" applyFill="1" applyBorder="1" applyAlignment="1">
      <alignment horizontal="center" vertical="center" wrapText="1"/>
    </xf>
    <xf numFmtId="44" fontId="25" fillId="13" borderId="43" xfId="1" applyFont="1" applyFill="1" applyBorder="1" applyAlignment="1">
      <alignment horizontal="center" vertical="center" wrapText="1"/>
    </xf>
    <xf numFmtId="44" fontId="20" fillId="0" borderId="43" xfId="1" applyFont="1" applyFill="1" applyBorder="1" applyAlignment="1">
      <alignment horizontal="center" vertical="center" wrapText="1"/>
    </xf>
    <xf numFmtId="44" fontId="25" fillId="0" borderId="43" xfId="1" applyFont="1" applyFill="1" applyBorder="1" applyAlignment="1">
      <alignment horizontal="center" vertical="center" wrapText="1"/>
    </xf>
    <xf numFmtId="0" fontId="23" fillId="10" borderId="45" xfId="0" applyFont="1" applyFill="1" applyBorder="1" applyAlignment="1">
      <alignment horizontal="center" vertical="center" wrapText="1"/>
    </xf>
    <xf numFmtId="9" fontId="0" fillId="0" borderId="10" xfId="2" applyFont="1" applyBorder="1" applyAlignment="1">
      <alignment horizontal="center" vertical="center"/>
    </xf>
    <xf numFmtId="0" fontId="23" fillId="11" borderId="48" xfId="0" applyFont="1" applyFill="1" applyBorder="1" applyAlignment="1">
      <alignment vertical="center" wrapText="1"/>
    </xf>
    <xf numFmtId="166" fontId="25" fillId="11" borderId="49" xfId="0" applyNumberFormat="1" applyFont="1" applyFill="1" applyBorder="1" applyAlignment="1">
      <alignment horizontal="center" vertical="center" wrapText="1"/>
    </xf>
    <xf numFmtId="166" fontId="25" fillId="0" borderId="0" xfId="0" applyNumberFormat="1" applyFont="1" applyAlignment="1">
      <alignment horizontal="center" vertical="center" wrapText="1"/>
    </xf>
    <xf numFmtId="9" fontId="20" fillId="0" borderId="0" xfId="2" applyFont="1" applyFill="1" applyBorder="1" applyAlignment="1">
      <alignment horizontal="center" vertical="center" wrapText="1"/>
    </xf>
    <xf numFmtId="0" fontId="8" fillId="0" borderId="0" xfId="0" applyFont="1" applyAlignment="1">
      <alignment horizontal="center" vertical="center"/>
    </xf>
    <xf numFmtId="0" fontId="23" fillId="0" borderId="0" xfId="0" applyFont="1" applyAlignment="1">
      <alignment horizontal="center" vertical="center" wrapText="1"/>
    </xf>
    <xf numFmtId="0" fontId="3" fillId="0" borderId="0" xfId="0" applyFont="1" applyAlignment="1">
      <alignment horizontal="left" vertical="center" wrapText="1"/>
    </xf>
    <xf numFmtId="9" fontId="23" fillId="0" borderId="0" xfId="0" applyNumberFormat="1" applyFont="1" applyAlignment="1">
      <alignment horizontal="center" vertical="center" wrapText="1"/>
    </xf>
    <xf numFmtId="0" fontId="23" fillId="0" borderId="54" xfId="0" applyFont="1" applyBorder="1" applyAlignment="1">
      <alignment horizontal="center" vertical="center" wrapText="1"/>
    </xf>
    <xf numFmtId="0" fontId="3" fillId="0" borderId="55" xfId="0" applyFont="1" applyBorder="1" applyAlignment="1">
      <alignment vertical="center" wrapText="1"/>
    </xf>
    <xf numFmtId="166" fontId="24" fillId="0" borderId="56" xfId="0" applyNumberFormat="1" applyFont="1" applyBorder="1" applyAlignment="1">
      <alignment horizontal="center" vertical="center" wrapText="1"/>
    </xf>
    <xf numFmtId="166" fontId="25" fillId="0" borderId="56" xfId="0" applyNumberFormat="1" applyFont="1" applyBorder="1" applyAlignment="1">
      <alignment horizontal="center" vertical="center" wrapText="1"/>
    </xf>
    <xf numFmtId="0" fontId="3" fillId="0" borderId="57" xfId="0" applyFont="1" applyBorder="1"/>
    <xf numFmtId="0" fontId="23" fillId="10" borderId="58" xfId="0" applyFont="1" applyFill="1" applyBorder="1" applyAlignment="1">
      <alignment horizontal="center" vertical="center" wrapText="1"/>
    </xf>
    <xf numFmtId="0" fontId="3" fillId="0" borderId="59" xfId="0" applyFont="1" applyBorder="1" applyAlignment="1">
      <alignment vertical="center" wrapText="1"/>
    </xf>
    <xf numFmtId="0" fontId="24" fillId="0" borderId="53" xfId="0" applyFont="1" applyBorder="1" applyAlignment="1">
      <alignment wrapText="1"/>
    </xf>
    <xf numFmtId="44" fontId="23" fillId="0" borderId="54" xfId="1" applyFont="1" applyFill="1" applyBorder="1" applyAlignment="1">
      <alignment horizontal="center" vertical="center" wrapText="1"/>
    </xf>
    <xf numFmtId="0" fontId="3" fillId="0" borderId="42" xfId="0" applyFont="1" applyBorder="1" applyAlignment="1">
      <alignment vertical="center" wrapText="1"/>
    </xf>
    <xf numFmtId="166" fontId="25" fillId="11" borderId="4" xfId="0" applyNumberFormat="1" applyFont="1" applyFill="1" applyBorder="1" applyAlignment="1">
      <alignment horizontal="center" vertical="center" wrapText="1"/>
    </xf>
    <xf numFmtId="9" fontId="0" fillId="15" borderId="5" xfId="0" applyNumberFormat="1" applyFill="1" applyBorder="1"/>
    <xf numFmtId="0" fontId="8" fillId="0" borderId="0" xfId="0" applyFont="1" applyAlignment="1">
      <alignment vertical="center"/>
    </xf>
    <xf numFmtId="0" fontId="23" fillId="10" borderId="60" xfId="0" applyFont="1" applyFill="1" applyBorder="1" applyAlignment="1">
      <alignment horizontal="center" vertical="center" wrapText="1"/>
    </xf>
    <xf numFmtId="0" fontId="23" fillId="10" borderId="61" xfId="0" applyFont="1" applyFill="1" applyBorder="1" applyAlignment="1">
      <alignment horizontal="center" vertical="center" wrapText="1"/>
    </xf>
    <xf numFmtId="0" fontId="3" fillId="0" borderId="1" xfId="0" applyFont="1" applyBorder="1" applyAlignment="1">
      <alignment vertical="center" wrapText="1"/>
    </xf>
    <xf numFmtId="9" fontId="20" fillId="0" borderId="10" xfId="2" applyFont="1" applyBorder="1" applyAlignment="1">
      <alignment horizontal="center" vertical="center" wrapText="1"/>
    </xf>
    <xf numFmtId="0" fontId="27" fillId="13" borderId="46" xfId="0" applyFont="1" applyFill="1" applyBorder="1" applyAlignment="1">
      <alignment vertical="center" wrapText="1"/>
    </xf>
    <xf numFmtId="9" fontId="20" fillId="13" borderId="52" xfId="2" applyFont="1" applyFill="1" applyBorder="1" applyAlignment="1">
      <alignment horizontal="center" vertical="center" wrapText="1"/>
    </xf>
    <xf numFmtId="0" fontId="27" fillId="0" borderId="46" xfId="0" applyFont="1" applyBorder="1" applyAlignment="1">
      <alignment vertical="center" wrapText="1"/>
    </xf>
    <xf numFmtId="9" fontId="20" fillId="0" borderId="52" xfId="2" applyFont="1" applyFill="1" applyBorder="1" applyAlignment="1">
      <alignment horizontal="center" vertical="center" wrapText="1"/>
    </xf>
    <xf numFmtId="0" fontId="26" fillId="2" borderId="48" xfId="0" applyFont="1" applyFill="1" applyBorder="1" applyAlignment="1">
      <alignment horizontal="center" vertical="center" wrapText="1"/>
    </xf>
    <xf numFmtId="44" fontId="28" fillId="2" borderId="49" xfId="1" applyFont="1" applyFill="1" applyBorder="1" applyAlignment="1">
      <alignment horizontal="center" vertical="center" wrapText="1"/>
    </xf>
    <xf numFmtId="9" fontId="23" fillId="2" borderId="26" xfId="0" applyNumberFormat="1" applyFont="1" applyFill="1" applyBorder="1" applyAlignment="1">
      <alignment horizontal="center" vertical="center" wrapText="1"/>
    </xf>
    <xf numFmtId="0" fontId="24" fillId="0" borderId="53" xfId="0" applyFont="1" applyBorder="1" applyAlignment="1">
      <alignment vertical="center" wrapText="1"/>
    </xf>
    <xf numFmtId="0" fontId="8" fillId="10" borderId="32" xfId="0" applyFont="1" applyFill="1" applyBorder="1" applyAlignment="1">
      <alignment vertical="center" wrapText="1"/>
    </xf>
    <xf numFmtId="0" fontId="3" fillId="12" borderId="28" xfId="0" applyFont="1" applyFill="1" applyBorder="1" applyAlignment="1">
      <alignment vertical="center" wrapText="1"/>
    </xf>
    <xf numFmtId="0" fontId="3" fillId="12" borderId="30" xfId="0" applyFont="1" applyFill="1" applyBorder="1" applyAlignment="1">
      <alignment vertical="center" wrapText="1"/>
    </xf>
    <xf numFmtId="44" fontId="3" fillId="12" borderId="30" xfId="0" applyNumberFormat="1" applyFont="1" applyFill="1" applyBorder="1" applyAlignment="1">
      <alignment vertical="center" wrapText="1"/>
    </xf>
    <xf numFmtId="166" fontId="25" fillId="0" borderId="62" xfId="0" applyNumberFormat="1" applyFont="1" applyBorder="1" applyAlignment="1">
      <alignment horizontal="center" vertical="center" wrapText="1"/>
    </xf>
    <xf numFmtId="166" fontId="25" fillId="11" borderId="5" xfId="0" applyNumberFormat="1" applyFont="1" applyFill="1" applyBorder="1" applyAlignment="1">
      <alignment horizontal="center" vertical="center" wrapText="1"/>
    </xf>
    <xf numFmtId="0" fontId="26" fillId="0" borderId="0" xfId="0" applyFont="1" applyAlignment="1">
      <alignment horizontal="center" vertical="center" wrapText="1"/>
    </xf>
    <xf numFmtId="44" fontId="28" fillId="0" borderId="0" xfId="1" applyFont="1" applyFill="1" applyBorder="1" applyAlignment="1">
      <alignment horizontal="center" vertical="center" wrapText="1"/>
    </xf>
    <xf numFmtId="9" fontId="9" fillId="5" borderId="28" xfId="2" applyFont="1" applyFill="1" applyBorder="1"/>
    <xf numFmtId="0" fontId="0" fillId="0" borderId="39" xfId="0" applyBorder="1" applyAlignment="1">
      <alignment wrapText="1"/>
    </xf>
    <xf numFmtId="164" fontId="9" fillId="3" borderId="30" xfId="1" applyNumberFormat="1" applyFont="1" applyFill="1" applyBorder="1"/>
    <xf numFmtId="164" fontId="2" fillId="3" borderId="11" xfId="1" applyNumberFormat="1" applyFont="1" applyFill="1" applyBorder="1"/>
    <xf numFmtId="164" fontId="14" fillId="3" borderId="13" xfId="0" applyNumberFormat="1" applyFont="1" applyFill="1" applyBorder="1" applyAlignment="1">
      <alignment horizontal="center" vertical="center"/>
    </xf>
    <xf numFmtId="164" fontId="12" fillId="0" borderId="18" xfId="1" applyNumberFormat="1" applyFont="1" applyBorder="1" applyAlignment="1" applyProtection="1">
      <alignment horizontal="center" vertical="center"/>
      <protection locked="0"/>
    </xf>
    <xf numFmtId="164" fontId="12" fillId="0" borderId="15" xfId="1" applyNumberFormat="1" applyFont="1" applyBorder="1" applyAlignment="1" applyProtection="1">
      <alignment horizontal="center" vertical="center"/>
      <protection locked="0"/>
    </xf>
    <xf numFmtId="164" fontId="12" fillId="0" borderId="21" xfId="1" applyNumberFormat="1" applyFont="1" applyBorder="1" applyAlignment="1" applyProtection="1">
      <alignment horizontal="center" vertical="center"/>
      <protection locked="0"/>
    </xf>
    <xf numFmtId="164" fontId="12" fillId="0" borderId="17" xfId="1" applyNumberFormat="1" applyFont="1" applyBorder="1" applyAlignment="1" applyProtection="1">
      <alignment horizontal="center" vertical="center"/>
      <protection locked="0"/>
    </xf>
    <xf numFmtId="164" fontId="12" fillId="0" borderId="11" xfId="1" applyNumberFormat="1" applyFont="1" applyBorder="1" applyAlignment="1" applyProtection="1">
      <alignment horizontal="center" vertical="center"/>
      <protection locked="0"/>
    </xf>
    <xf numFmtId="164" fontId="12" fillId="0" borderId="20" xfId="1" applyNumberFormat="1" applyFont="1" applyBorder="1" applyAlignment="1" applyProtection="1">
      <alignment horizontal="center" vertical="center"/>
      <protection locked="0"/>
    </xf>
    <xf numFmtId="164" fontId="12" fillId="0" borderId="16" xfId="1" applyNumberFormat="1" applyFont="1" applyBorder="1" applyAlignment="1" applyProtection="1">
      <alignment horizontal="center" vertical="center"/>
      <protection locked="0"/>
    </xf>
    <xf numFmtId="164" fontId="12" fillId="0" borderId="12" xfId="1" applyNumberFormat="1" applyFont="1" applyBorder="1" applyAlignment="1" applyProtection="1">
      <alignment horizontal="center" vertical="center"/>
      <protection locked="0"/>
    </xf>
    <xf numFmtId="164" fontId="12" fillId="0" borderId="19" xfId="1" applyNumberFormat="1" applyFont="1" applyBorder="1" applyAlignment="1" applyProtection="1">
      <alignment horizontal="center" vertical="center"/>
      <protection locked="0"/>
    </xf>
    <xf numFmtId="44" fontId="0" fillId="9" borderId="5" xfId="0" applyNumberFormat="1" applyFill="1" applyBorder="1" applyAlignment="1">
      <alignment vertical="center"/>
    </xf>
    <xf numFmtId="0" fontId="19" fillId="9" borderId="6" xfId="0" applyFont="1" applyFill="1" applyBorder="1" applyAlignment="1">
      <alignment horizontal="right" vertical="center" wrapText="1"/>
    </xf>
    <xf numFmtId="0" fontId="30" fillId="0" borderId="0" xfId="0" applyFont="1" applyAlignment="1">
      <alignment vertical="center" wrapText="1"/>
    </xf>
    <xf numFmtId="166" fontId="30" fillId="0" borderId="0" xfId="0" applyNumberFormat="1" applyFont="1" applyAlignment="1">
      <alignment horizontal="center" vertical="center" wrapText="1"/>
    </xf>
    <xf numFmtId="0" fontId="29" fillId="0" borderId="0" xfId="0" applyFont="1"/>
    <xf numFmtId="10" fontId="20" fillId="0" borderId="10" xfId="2" applyNumberFormat="1" applyFont="1" applyBorder="1" applyAlignment="1">
      <alignment horizontal="center" vertical="center" wrapText="1"/>
    </xf>
    <xf numFmtId="10" fontId="20" fillId="13" borderId="52" xfId="2" applyNumberFormat="1" applyFont="1" applyFill="1" applyBorder="1" applyAlignment="1">
      <alignment horizontal="center" vertical="center" wrapText="1"/>
    </xf>
    <xf numFmtId="0" fontId="4" fillId="3" borderId="6" xfId="0" applyFont="1" applyFill="1" applyBorder="1"/>
    <xf numFmtId="0" fontId="4" fillId="3" borderId="8" xfId="0" applyFont="1" applyFill="1" applyBorder="1"/>
    <xf numFmtId="0" fontId="4" fillId="7" borderId="32" xfId="0" applyFont="1" applyFill="1" applyBorder="1" applyAlignment="1">
      <alignment horizontal="left" vertical="center" wrapText="1"/>
    </xf>
    <xf numFmtId="0" fontId="4" fillId="7" borderId="33" xfId="0" applyFont="1" applyFill="1" applyBorder="1" applyAlignment="1">
      <alignment horizontal="left" vertical="center" wrapText="1"/>
    </xf>
    <xf numFmtId="0" fontId="4" fillId="7" borderId="2" xfId="0" applyFont="1" applyFill="1" applyBorder="1" applyAlignment="1">
      <alignment horizontal="left" vertical="center" wrapText="1"/>
    </xf>
    <xf numFmtId="0" fontId="2" fillId="3" borderId="36" xfId="0" applyFont="1" applyFill="1" applyBorder="1" applyAlignment="1">
      <alignment horizontal="left" wrapText="1"/>
    </xf>
    <xf numFmtId="0" fontId="2" fillId="3" borderId="25" xfId="0" applyFont="1" applyFill="1" applyBorder="1" applyAlignment="1">
      <alignment horizontal="left" wrapText="1"/>
    </xf>
    <xf numFmtId="0" fontId="2" fillId="3" borderId="27" xfId="0" applyFont="1" applyFill="1" applyBorder="1" applyAlignment="1">
      <alignment horizontal="left" wrapText="1"/>
    </xf>
    <xf numFmtId="0" fontId="8" fillId="6" borderId="0" xfId="0" applyFont="1" applyFill="1" applyAlignment="1">
      <alignment horizontal="center" vertical="center" wrapText="1"/>
    </xf>
    <xf numFmtId="0" fontId="8" fillId="6" borderId="0" xfId="0" applyFont="1" applyFill="1" applyAlignment="1">
      <alignment horizontal="center" vertical="center"/>
    </xf>
    <xf numFmtId="0" fontId="2" fillId="3" borderId="20" xfId="0" applyFont="1" applyFill="1" applyBorder="1" applyAlignment="1">
      <alignment horizontal="left" wrapText="1"/>
    </xf>
    <xf numFmtId="0" fontId="15" fillId="3" borderId="6" xfId="0" applyFont="1" applyFill="1" applyBorder="1" applyAlignment="1">
      <alignment horizontal="right" vertical="center"/>
    </xf>
    <xf numFmtId="0" fontId="15" fillId="3" borderId="8" xfId="0" applyFont="1" applyFill="1" applyBorder="1" applyAlignment="1">
      <alignment horizontal="right" vertical="center"/>
    </xf>
    <xf numFmtId="0" fontId="4" fillId="0" borderId="1" xfId="0" applyFont="1" applyBorder="1" applyAlignment="1">
      <alignment horizontal="center" vertical="center" wrapText="1"/>
    </xf>
    <xf numFmtId="0" fontId="4" fillId="0" borderId="31" xfId="0" applyFont="1" applyBorder="1" applyAlignment="1">
      <alignment horizontal="center" vertical="center" wrapText="1"/>
    </xf>
    <xf numFmtId="0" fontId="2" fillId="3" borderId="20" xfId="0" applyFont="1" applyFill="1" applyBorder="1" applyAlignment="1">
      <alignment horizontal="left"/>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4" fillId="14" borderId="32" xfId="0" applyFont="1" applyFill="1" applyBorder="1" applyAlignment="1">
      <alignment horizontal="left" vertical="center" wrapText="1"/>
    </xf>
    <xf numFmtId="0" fontId="4" fillId="14" borderId="33" xfId="0" applyFont="1" applyFill="1" applyBorder="1" applyAlignment="1">
      <alignment horizontal="left" vertical="center" wrapText="1"/>
    </xf>
    <xf numFmtId="0" fontId="4" fillId="14" borderId="2" xfId="0" applyFont="1" applyFill="1" applyBorder="1" applyAlignment="1">
      <alignment horizontal="left" vertical="center" wrapText="1"/>
    </xf>
    <xf numFmtId="0" fontId="22" fillId="0" borderId="51" xfId="0" applyFont="1" applyBorder="1" applyAlignment="1">
      <alignment horizontal="left" vertical="center" wrapText="1"/>
    </xf>
    <xf numFmtId="0" fontId="22" fillId="0" borderId="50" xfId="0" applyFont="1" applyBorder="1" applyAlignment="1">
      <alignment horizontal="left" vertical="center" wrapText="1"/>
    </xf>
    <xf numFmtId="0" fontId="22" fillId="0" borderId="52" xfId="0" applyFont="1" applyBorder="1" applyAlignment="1">
      <alignment horizontal="left" vertical="center" wrapText="1"/>
    </xf>
    <xf numFmtId="9" fontId="0" fillId="0" borderId="47" xfId="2" applyFont="1" applyBorder="1" applyAlignment="1">
      <alignment horizontal="center" vertical="center"/>
    </xf>
    <xf numFmtId="0" fontId="8" fillId="6" borderId="32" xfId="0" applyFont="1" applyFill="1" applyBorder="1" applyAlignment="1">
      <alignment horizontal="center" vertical="center"/>
    </xf>
    <xf numFmtId="0" fontId="8" fillId="6" borderId="33" xfId="0" applyFont="1" applyFill="1" applyBorder="1" applyAlignment="1">
      <alignment horizontal="center" vertical="center"/>
    </xf>
    <xf numFmtId="0" fontId="8" fillId="6" borderId="2" xfId="0" applyFont="1" applyFill="1" applyBorder="1" applyAlignment="1">
      <alignment horizontal="center" vertical="center"/>
    </xf>
    <xf numFmtId="0" fontId="33" fillId="6" borderId="3" xfId="0" applyFont="1" applyFill="1" applyBorder="1" applyAlignment="1">
      <alignment horizontal="center"/>
    </xf>
    <xf numFmtId="0" fontId="33" fillId="6" borderId="4" xfId="0" applyFont="1" applyFill="1" applyBorder="1" applyAlignment="1">
      <alignment horizontal="center"/>
    </xf>
    <xf numFmtId="0" fontId="33" fillId="6" borderId="26" xfId="0" applyFont="1" applyFill="1" applyBorder="1" applyAlignment="1">
      <alignment horizontal="center"/>
    </xf>
    <xf numFmtId="0" fontId="0" fillId="0" borderId="0" xfId="0" applyAlignment="1">
      <alignment horizontal="center"/>
    </xf>
    <xf numFmtId="0" fontId="14" fillId="0" borderId="0" xfId="0" applyFont="1" applyAlignment="1">
      <alignment horizontal="center"/>
    </xf>
    <xf numFmtId="0" fontId="19" fillId="6" borderId="6" xfId="0" applyFont="1" applyFill="1" applyBorder="1" applyAlignment="1">
      <alignment horizontal="center" vertical="center" wrapText="1"/>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9" fillId="0" borderId="5" xfId="0" applyFont="1" applyBorder="1"/>
    <xf numFmtId="0" fontId="9" fillId="0" borderId="8" xfId="0" applyFont="1" applyBorder="1"/>
    <xf numFmtId="0" fontId="4" fillId="0" borderId="13"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0" fillId="0" borderId="9" xfId="0" applyBorder="1"/>
    <xf numFmtId="164" fontId="0" fillId="0" borderId="67" xfId="1" applyNumberFormat="1" applyFont="1" applyBorder="1" applyProtection="1">
      <protection locked="0"/>
    </xf>
    <xf numFmtId="164" fontId="0" fillId="0" borderId="68" xfId="1" applyNumberFormat="1" applyFont="1" applyBorder="1" applyProtection="1">
      <protection locked="0"/>
    </xf>
    <xf numFmtId="164" fontId="0" fillId="0" borderId="69" xfId="1" applyNumberFormat="1" applyFont="1" applyBorder="1" applyProtection="1">
      <protection locked="0"/>
    </xf>
    <xf numFmtId="164" fontId="2" fillId="16" borderId="70" xfId="1" applyNumberFormat="1" applyFont="1" applyFill="1" applyBorder="1"/>
    <xf numFmtId="9" fontId="0" fillId="7" borderId="22" xfId="2" applyFont="1" applyFill="1" applyBorder="1" applyAlignment="1">
      <alignment vertical="center"/>
    </xf>
    <xf numFmtId="164" fontId="0" fillId="0" borderId="71" xfId="1" applyNumberFormat="1" applyFont="1" applyBorder="1" applyProtection="1">
      <protection locked="0"/>
    </xf>
    <xf numFmtId="164" fontId="0" fillId="0" borderId="72" xfId="1" applyNumberFormat="1" applyFont="1" applyBorder="1" applyProtection="1">
      <protection locked="0"/>
    </xf>
    <xf numFmtId="164" fontId="0" fillId="0" borderId="73" xfId="1" applyNumberFormat="1" applyFont="1" applyBorder="1" applyProtection="1">
      <protection locked="0"/>
    </xf>
    <xf numFmtId="164" fontId="2" fillId="16" borderId="74" xfId="1" applyNumberFormat="1" applyFont="1" applyFill="1" applyBorder="1"/>
    <xf numFmtId="164" fontId="0" fillId="0" borderId="75" xfId="1" applyNumberFormat="1" applyFont="1" applyBorder="1" applyProtection="1">
      <protection locked="0"/>
    </xf>
    <xf numFmtId="164" fontId="0" fillId="0" borderId="76" xfId="1" applyNumberFormat="1" applyFont="1" applyBorder="1" applyProtection="1">
      <protection locked="0"/>
    </xf>
    <xf numFmtId="164" fontId="0" fillId="0" borderId="77" xfId="1" applyNumberFormat="1" applyFont="1" applyBorder="1" applyProtection="1">
      <protection locked="0"/>
    </xf>
    <xf numFmtId="164" fontId="2" fillId="16" borderId="78" xfId="1" applyNumberFormat="1" applyFont="1" applyFill="1" applyBorder="1"/>
    <xf numFmtId="9" fontId="2" fillId="7" borderId="5" xfId="2" applyFont="1" applyFill="1" applyBorder="1" applyAlignment="1">
      <alignment vertical="center"/>
    </xf>
    <xf numFmtId="164" fontId="0" fillId="0" borderId="79" xfId="1" applyNumberFormat="1" applyFont="1" applyBorder="1" applyProtection="1">
      <protection locked="0"/>
    </xf>
    <xf numFmtId="164" fontId="0" fillId="0" borderId="81" xfId="1" applyNumberFormat="1" applyFont="1" applyBorder="1" applyProtection="1">
      <protection locked="0"/>
    </xf>
    <xf numFmtId="164" fontId="0" fillId="0" borderId="82" xfId="1" applyNumberFormat="1" applyFont="1" applyBorder="1" applyProtection="1">
      <protection locked="0"/>
    </xf>
    <xf numFmtId="164" fontId="0" fillId="0" borderId="83" xfId="1" applyNumberFormat="1" applyFont="1" applyBorder="1" applyProtection="1">
      <protection locked="0"/>
    </xf>
    <xf numFmtId="0" fontId="2" fillId="6" borderId="6" xfId="0" applyFont="1" applyFill="1" applyBorder="1" applyAlignment="1">
      <alignment horizontal="right"/>
    </xf>
    <xf numFmtId="0" fontId="2" fillId="6" borderId="8" xfId="0" applyFont="1" applyFill="1" applyBorder="1" applyAlignment="1">
      <alignment horizontal="right"/>
    </xf>
    <xf numFmtId="164" fontId="2" fillId="6" borderId="13" xfId="1" applyNumberFormat="1" applyFont="1" applyFill="1" applyBorder="1"/>
    <xf numFmtId="164" fontId="2" fillId="17" borderId="5" xfId="1" applyNumberFormat="1" applyFont="1" applyFill="1" applyBorder="1"/>
    <xf numFmtId="0" fontId="3" fillId="0" borderId="0" xfId="0" applyFont="1" applyAlignment="1">
      <alignment horizontal="center" vertical="center"/>
    </xf>
    <xf numFmtId="0" fontId="3" fillId="0" borderId="10"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3" fillId="0" borderId="4" xfId="0" applyFont="1" applyBorder="1" applyAlignment="1">
      <alignment horizontal="center" vertical="center"/>
    </xf>
    <xf numFmtId="0" fontId="3" fillId="0" borderId="26" xfId="0" applyFont="1" applyBorder="1" applyAlignment="1">
      <alignment horizontal="center" vertical="center"/>
    </xf>
    <xf numFmtId="0" fontId="5" fillId="0" borderId="13" xfId="0" applyFont="1" applyBorder="1" applyAlignment="1">
      <alignment horizontal="center" vertical="center"/>
    </xf>
    <xf numFmtId="0" fontId="5" fillId="0" borderId="65" xfId="0" applyFont="1" applyBorder="1" applyAlignment="1">
      <alignment horizontal="center" vertical="center"/>
    </xf>
    <xf numFmtId="0" fontId="5" fillId="0" borderId="14" xfId="0" applyFont="1" applyBorder="1" applyAlignment="1">
      <alignment horizontal="center" vertical="center"/>
    </xf>
    <xf numFmtId="164" fontId="9" fillId="16" borderId="27" xfId="1" applyNumberFormat="1" applyFont="1" applyFill="1" applyBorder="1" applyAlignment="1">
      <alignment horizontal="center" vertical="center" wrapText="1"/>
    </xf>
    <xf numFmtId="164" fontId="9" fillId="16" borderId="28" xfId="1" applyNumberFormat="1" applyFont="1" applyFill="1" applyBorder="1" applyAlignment="1">
      <alignment horizontal="center" vertical="center" wrapText="1"/>
    </xf>
    <xf numFmtId="164" fontId="9" fillId="16" borderId="29" xfId="1" applyNumberFormat="1" applyFont="1" applyFill="1" applyBorder="1" applyAlignment="1">
      <alignment horizontal="center" vertical="center" wrapText="1"/>
    </xf>
    <xf numFmtId="0" fontId="35" fillId="0" borderId="0" xfId="0" applyFont="1" applyAlignment="1">
      <alignment horizontal="left" vertical="center"/>
    </xf>
    <xf numFmtId="164" fontId="14" fillId="3" borderId="65" xfId="0" applyNumberFormat="1" applyFont="1" applyFill="1" applyBorder="1" applyAlignment="1">
      <alignment horizontal="center" vertical="center"/>
    </xf>
    <xf numFmtId="164" fontId="21" fillId="3" borderId="14" xfId="0" applyNumberFormat="1" applyFont="1" applyFill="1" applyBorder="1" applyAlignment="1">
      <alignment horizontal="center" vertical="center"/>
    </xf>
    <xf numFmtId="164" fontId="21" fillId="3" borderId="8" xfId="0" applyNumberFormat="1" applyFont="1" applyFill="1" applyBorder="1" applyAlignment="1">
      <alignment horizontal="right" vertical="center" wrapText="1"/>
    </xf>
    <xf numFmtId="9" fontId="16" fillId="3" borderId="5" xfId="2" applyFont="1" applyFill="1" applyBorder="1" applyAlignment="1">
      <alignment horizontal="center" vertical="center"/>
    </xf>
    <xf numFmtId="0" fontId="15" fillId="8" borderId="6" xfId="0" applyFont="1" applyFill="1" applyBorder="1" applyAlignment="1">
      <alignment horizontal="right" vertical="center"/>
    </xf>
    <xf numFmtId="0" fontId="15" fillId="8" borderId="7" xfId="0" applyFont="1" applyFill="1" applyBorder="1" applyAlignment="1">
      <alignment horizontal="right" vertical="center"/>
    </xf>
    <xf numFmtId="0" fontId="15" fillId="8" borderId="8" xfId="0" applyFont="1" applyFill="1" applyBorder="1" applyAlignment="1">
      <alignment horizontal="right" vertical="center"/>
    </xf>
    <xf numFmtId="164" fontId="21" fillId="4" borderId="8" xfId="0" applyNumberFormat="1" applyFont="1" applyFill="1" applyBorder="1" applyAlignment="1">
      <alignment horizontal="right" vertical="center" wrapText="1"/>
    </xf>
    <xf numFmtId="10" fontId="16" fillId="4" borderId="5" xfId="2" applyNumberFormat="1" applyFont="1" applyFill="1" applyBorder="1" applyAlignment="1">
      <alignment horizontal="center" vertical="center"/>
    </xf>
    <xf numFmtId="0" fontId="15" fillId="0" borderId="0" xfId="0" applyFont="1" applyAlignment="1">
      <alignment horizontal="right" vertical="center"/>
    </xf>
    <xf numFmtId="164" fontId="14" fillId="0" borderId="0" xfId="0" applyNumberFormat="1" applyFont="1" applyAlignment="1">
      <alignment horizontal="center" vertical="center"/>
    </xf>
    <xf numFmtId="164" fontId="14" fillId="0" borderId="0" xfId="0" applyNumberFormat="1" applyFont="1" applyAlignment="1">
      <alignment horizontal="right" vertical="center" wrapText="1"/>
    </xf>
    <xf numFmtId="10" fontId="16" fillId="0" borderId="0" xfId="2" applyNumberFormat="1" applyFont="1" applyFill="1" applyBorder="1" applyAlignment="1">
      <alignment horizontal="center" vertical="center"/>
    </xf>
    <xf numFmtId="0" fontId="29" fillId="0" borderId="0" xfId="0" applyFont="1" applyAlignment="1">
      <alignment horizontal="left" vertical="center"/>
    </xf>
    <xf numFmtId="0" fontId="29"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26" xfId="0" applyFont="1" applyFill="1" applyBorder="1" applyAlignment="1">
      <alignment horizontal="center" vertical="center"/>
    </xf>
    <xf numFmtId="0" fontId="4" fillId="7" borderId="87" xfId="0" applyFont="1" applyFill="1" applyBorder="1" applyAlignment="1">
      <alignment horizontal="left" vertical="center"/>
    </xf>
    <xf numFmtId="0" fontId="4" fillId="7" borderId="88" xfId="0" applyFont="1" applyFill="1" applyBorder="1" applyAlignment="1">
      <alignment horizontal="left" vertical="center"/>
    </xf>
    <xf numFmtId="0" fontId="4" fillId="7" borderId="37" xfId="0" applyFont="1" applyFill="1" applyBorder="1" applyAlignment="1">
      <alignment horizontal="left" vertical="center"/>
    </xf>
    <xf numFmtId="0" fontId="3" fillId="0" borderId="39" xfId="0" applyFont="1" applyBorder="1" applyAlignment="1">
      <alignment horizontal="center" vertical="center"/>
    </xf>
    <xf numFmtId="0" fontId="4" fillId="0" borderId="11" xfId="0" applyFont="1" applyBorder="1" applyAlignment="1">
      <alignment horizontal="center" vertical="center"/>
    </xf>
    <xf numFmtId="0" fontId="4" fillId="0" borderId="17" xfId="0" applyFont="1" applyBorder="1" applyAlignment="1">
      <alignment horizontal="center" vertical="center"/>
    </xf>
    <xf numFmtId="0" fontId="4" fillId="0" borderId="30" xfId="0" applyFont="1" applyBorder="1" applyAlignment="1">
      <alignment horizontal="center" vertical="center" wrapText="1"/>
    </xf>
    <xf numFmtId="0" fontId="4" fillId="0" borderId="28" xfId="0" applyFont="1" applyBorder="1" applyAlignment="1">
      <alignment horizontal="center" vertical="center" wrapText="1"/>
    </xf>
    <xf numFmtId="164" fontId="0" fillId="0" borderId="63" xfId="1" applyNumberFormat="1" applyFont="1" applyBorder="1"/>
    <xf numFmtId="164" fontId="9" fillId="0" borderId="34" xfId="1" applyNumberFormat="1" applyFont="1" applyBorder="1" applyAlignment="1">
      <alignment vertical="center"/>
    </xf>
    <xf numFmtId="164" fontId="9" fillId="3" borderId="30" xfId="1" applyNumberFormat="1" applyFont="1" applyFill="1" applyBorder="1" applyAlignment="1">
      <alignment vertical="center"/>
    </xf>
    <xf numFmtId="164" fontId="0" fillId="0" borderId="63" xfId="1" applyNumberFormat="1" applyFont="1" applyBorder="1" applyProtection="1">
      <protection locked="0"/>
    </xf>
    <xf numFmtId="0" fontId="0" fillId="0" borderId="23" xfId="0" applyBorder="1" applyAlignment="1">
      <alignment wrapText="1"/>
    </xf>
    <xf numFmtId="164" fontId="0" fillId="5" borderId="11" xfId="1" applyNumberFormat="1" applyFont="1" applyFill="1" applyBorder="1"/>
    <xf numFmtId="164" fontId="9" fillId="5" borderId="30" xfId="1" applyNumberFormat="1" applyFont="1" applyFill="1" applyBorder="1" applyAlignment="1">
      <alignment vertical="center"/>
    </xf>
    <xf numFmtId="0" fontId="14" fillId="8" borderId="89" xfId="0" applyFont="1" applyFill="1" applyBorder="1" applyAlignment="1">
      <alignment horizontal="right" wrapText="1"/>
    </xf>
    <xf numFmtId="0" fontId="14" fillId="8" borderId="90" xfId="0" applyFont="1" applyFill="1" applyBorder="1" applyAlignment="1">
      <alignment horizontal="right" wrapText="1"/>
    </xf>
    <xf numFmtId="0" fontId="14" fillId="8" borderId="40" xfId="0" applyFont="1" applyFill="1" applyBorder="1" applyAlignment="1">
      <alignment horizontal="right" wrapText="1"/>
    </xf>
    <xf numFmtId="164" fontId="9" fillId="8" borderId="91" xfId="1" applyNumberFormat="1" applyFont="1" applyFill="1" applyBorder="1"/>
    <xf numFmtId="10" fontId="9" fillId="8" borderId="92" xfId="2" applyNumberFormat="1" applyFont="1" applyFill="1" applyBorder="1"/>
    <xf numFmtId="0" fontId="37" fillId="3" borderId="39" xfId="0" applyFont="1" applyFill="1" applyBorder="1" applyAlignment="1">
      <alignment horizontal="left" wrapText="1"/>
    </xf>
    <xf numFmtId="0" fontId="37" fillId="3" borderId="24" xfId="0" applyFont="1" applyFill="1" applyBorder="1" applyAlignment="1">
      <alignment horizontal="left" wrapText="1"/>
    </xf>
    <xf numFmtId="44" fontId="2" fillId="3" borderId="17" xfId="0" applyNumberFormat="1" applyFont="1" applyFill="1" applyBorder="1" applyAlignment="1">
      <alignment wrapText="1"/>
    </xf>
    <xf numFmtId="0" fontId="0" fillId="0" borderId="9" xfId="0" applyBorder="1" applyAlignment="1">
      <alignment horizontal="left" wrapText="1"/>
    </xf>
    <xf numFmtId="0" fontId="0" fillId="0" borderId="0" xfId="0" applyAlignment="1">
      <alignment horizontal="left" wrapText="1"/>
    </xf>
    <xf numFmtId="164" fontId="0" fillId="0" borderId="26" xfId="1" applyNumberFormat="1" applyFont="1" applyBorder="1" applyAlignment="1">
      <alignment vertical="center"/>
    </xf>
    <xf numFmtId="0" fontId="0" fillId="0" borderId="0" xfId="0" applyAlignment="1">
      <alignment vertical="center" wrapText="1"/>
    </xf>
    <xf numFmtId="0" fontId="17" fillId="0" borderId="0" xfId="0" applyFont="1" applyAlignment="1" applyProtection="1">
      <alignment horizontal="center" vertical="center"/>
      <protection locked="0"/>
    </xf>
    <xf numFmtId="0" fontId="12" fillId="0" borderId="23" xfId="0" applyFont="1" applyBorder="1" applyAlignment="1">
      <alignment horizontal="right"/>
    </xf>
    <xf numFmtId="0" fontId="0" fillId="0" borderId="23" xfId="0" applyBorder="1" applyAlignment="1">
      <alignment horizontal="right"/>
    </xf>
    <xf numFmtId="0" fontId="10" fillId="8" borderId="3" xfId="0" applyFont="1" applyFill="1" applyBorder="1" applyAlignment="1">
      <alignment horizontal="right" vertical="center" wrapText="1"/>
    </xf>
    <xf numFmtId="0" fontId="10" fillId="8" borderId="4" xfId="0" applyFont="1" applyFill="1" applyBorder="1" applyAlignment="1">
      <alignment horizontal="right" vertical="center" wrapText="1"/>
    </xf>
    <xf numFmtId="164" fontId="9" fillId="8" borderId="92" xfId="0" applyNumberFormat="1" applyFont="1" applyFill="1" applyBorder="1" applyAlignment="1">
      <alignment vertical="center"/>
    </xf>
    <xf numFmtId="0" fontId="19" fillId="7" borderId="87" xfId="0" applyFont="1" applyFill="1" applyBorder="1" applyAlignment="1">
      <alignment horizontal="left" vertical="center" wrapText="1"/>
    </xf>
    <xf numFmtId="0" fontId="0" fillId="7" borderId="88" xfId="0" applyFill="1" applyBorder="1" applyAlignment="1">
      <alignment horizontal="left" vertical="center"/>
    </xf>
    <xf numFmtId="0" fontId="0" fillId="7" borderId="37" xfId="0" applyFill="1" applyBorder="1" applyAlignment="1">
      <alignment horizontal="left"/>
    </xf>
    <xf numFmtId="0" fontId="9" fillId="0" borderId="30" xfId="0" applyFont="1" applyBorder="1"/>
    <xf numFmtId="0" fontId="9" fillId="0" borderId="28" xfId="0" applyFont="1" applyBorder="1" applyAlignment="1">
      <alignment horizontal="center" vertical="center"/>
    </xf>
    <xf numFmtId="0" fontId="12" fillId="0" borderId="23" xfId="0" applyFont="1" applyBorder="1" applyAlignment="1">
      <alignment horizontal="center" wrapText="1"/>
    </xf>
    <xf numFmtId="0" fontId="12" fillId="0" borderId="17" xfId="0" applyFont="1" applyBorder="1" applyAlignment="1">
      <alignment horizontal="center" wrapText="1"/>
    </xf>
    <xf numFmtId="0" fontId="39" fillId="8" borderId="30" xfId="0" applyFont="1" applyFill="1" applyBorder="1" applyAlignment="1">
      <alignment horizontal="center" vertical="center" wrapText="1"/>
    </xf>
    <xf numFmtId="49" fontId="0" fillId="0" borderId="9" xfId="0" applyNumberFormat="1" applyBorder="1"/>
    <xf numFmtId="44" fontId="0" fillId="0" borderId="80" xfId="1" applyFont="1" applyBorder="1" applyProtection="1">
      <protection locked="0"/>
    </xf>
    <xf numFmtId="44" fontId="0" fillId="8" borderId="10" xfId="0" applyNumberFormat="1" applyFill="1" applyBorder="1"/>
    <xf numFmtId="49" fontId="0" fillId="0" borderId="3" xfId="0" applyNumberFormat="1" applyBorder="1"/>
    <xf numFmtId="44" fontId="0" fillId="8" borderId="26" xfId="0" applyNumberFormat="1" applyFill="1" applyBorder="1"/>
    <xf numFmtId="0" fontId="14" fillId="18" borderId="6" xfId="0" applyFont="1" applyFill="1" applyBorder="1" applyAlignment="1">
      <alignment horizontal="center"/>
    </xf>
    <xf numFmtId="0" fontId="14" fillId="18" borderId="7" xfId="0" applyFont="1" applyFill="1" applyBorder="1" applyAlignment="1">
      <alignment horizontal="center"/>
    </xf>
    <xf numFmtId="0" fontId="14" fillId="18" borderId="8" xfId="0" applyFont="1" applyFill="1" applyBorder="1" applyAlignment="1">
      <alignment horizontal="center"/>
    </xf>
    <xf numFmtId="0" fontId="19" fillId="6" borderId="7"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4" fillId="0" borderId="0" xfId="0" applyFont="1" applyFill="1" applyBorder="1" applyAlignment="1">
      <alignment horizontal="center"/>
    </xf>
    <xf numFmtId="0" fontId="19" fillId="0" borderId="0" xfId="0" applyFont="1" applyFill="1" applyBorder="1" applyAlignment="1">
      <alignment horizontal="center" vertical="center" wrapText="1"/>
    </xf>
    <xf numFmtId="0" fontId="2" fillId="0" borderId="38" xfId="0" applyFont="1" applyBorder="1" applyAlignment="1">
      <alignment horizontal="center" vertical="center" wrapText="1"/>
    </xf>
    <xf numFmtId="10" fontId="9" fillId="0" borderId="35" xfId="2" applyNumberFormat="1" applyFont="1" applyBorder="1" applyAlignment="1">
      <alignment horizontal="center" vertical="center"/>
    </xf>
    <xf numFmtId="0" fontId="0" fillId="0" borderId="22" xfId="0" applyBorder="1" applyAlignment="1">
      <alignment horizontal="center"/>
    </xf>
    <xf numFmtId="0" fontId="0" fillId="0" borderId="31" xfId="0" applyBorder="1" applyAlignment="1">
      <alignment horizontal="center"/>
    </xf>
    <xf numFmtId="44" fontId="0" fillId="0" borderId="93" xfId="1" applyFont="1" applyBorder="1" applyProtection="1">
      <protection locked="0"/>
    </xf>
    <xf numFmtId="0" fontId="4" fillId="0" borderId="23" xfId="0" applyFont="1" applyBorder="1" applyAlignment="1">
      <alignment horizontal="center" vertical="center"/>
    </xf>
    <xf numFmtId="164" fontId="2" fillId="3" borderId="23" xfId="1" applyNumberFormat="1" applyFont="1" applyFill="1" applyBorder="1"/>
    <xf numFmtId="164" fontId="0" fillId="0" borderId="64" xfId="1" applyNumberFormat="1" applyFont="1" applyBorder="1"/>
    <xf numFmtId="164" fontId="0" fillId="0" borderId="64" xfId="1" applyNumberFormat="1" applyFont="1" applyBorder="1" applyProtection="1">
      <protection locked="0"/>
    </xf>
    <xf numFmtId="164" fontId="0" fillId="5" borderId="23" xfId="1" applyNumberFormat="1" applyFont="1" applyFill="1" applyBorder="1"/>
    <xf numFmtId="0" fontId="3" fillId="0" borderId="28" xfId="0" applyFont="1" applyBorder="1" applyAlignment="1">
      <alignment horizontal="center" vertical="center"/>
    </xf>
    <xf numFmtId="0" fontId="2" fillId="3" borderId="17" xfId="0" applyFont="1" applyFill="1" applyBorder="1" applyAlignment="1">
      <alignment horizontal="left"/>
    </xf>
    <xf numFmtId="0" fontId="0" fillId="0" borderId="94" xfId="0" applyBorder="1" applyAlignment="1">
      <alignment vertical="center" wrapText="1"/>
    </xf>
    <xf numFmtId="0" fontId="0" fillId="0" borderId="28" xfId="0" applyBorder="1" applyAlignment="1">
      <alignment wrapText="1"/>
    </xf>
  </cellXfs>
  <cellStyles count="4">
    <cellStyle name="Lien hypertexte" xfId="3" builtinId="8"/>
    <cellStyle name="Monétaire" xfId="1" builtinId="4"/>
    <cellStyle name="Normal" xfId="0" builtinId="0"/>
    <cellStyle name="Pourcentage" xfId="2" builtinId="5"/>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00"/>
      <color rgb="FFFFC5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7</xdr:col>
      <xdr:colOff>257176</xdr:colOff>
      <xdr:row>1</xdr:row>
      <xdr:rowOff>9525</xdr:rowOff>
    </xdr:from>
    <xdr:ext cx="419100" cy="419100"/>
    <xdr:pic>
      <xdr:nvPicPr>
        <xdr:cNvPr id="2" name="Graphique 1" descr="Travail avec un remplissage uni">
          <a:extLst>
            <a:ext uri="{FF2B5EF4-FFF2-40B4-BE49-F238E27FC236}">
              <a16:creationId xmlns:a16="http://schemas.microsoft.com/office/drawing/2014/main" id="{E8EAC1C6-6EEC-472C-B588-C46FA5083A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63001" y="209550"/>
          <a:ext cx="419100" cy="419100"/>
        </a:xfrm>
        <a:prstGeom prst="rect">
          <a:avLst/>
        </a:prstGeom>
      </xdr:spPr>
    </xdr:pic>
    <xdr:clientData/>
  </xdr:oneCellAnchor>
  <xdr:oneCellAnchor>
    <xdr:from>
      <xdr:col>1</xdr:col>
      <xdr:colOff>57150</xdr:colOff>
      <xdr:row>1</xdr:row>
      <xdr:rowOff>9525</xdr:rowOff>
    </xdr:from>
    <xdr:ext cx="1343025" cy="436813"/>
    <xdr:pic>
      <xdr:nvPicPr>
        <xdr:cNvPr id="3" name="Image 2">
          <a:extLst>
            <a:ext uri="{FF2B5EF4-FFF2-40B4-BE49-F238E27FC236}">
              <a16:creationId xmlns:a16="http://schemas.microsoft.com/office/drawing/2014/main" id="{11002382-B0F7-471D-A5C9-678525EDD2E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2400" y="209550"/>
          <a:ext cx="1343025" cy="4368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30481</xdr:colOff>
      <xdr:row>1</xdr:row>
      <xdr:rowOff>133349</xdr:rowOff>
    </xdr:from>
    <xdr:to>
      <xdr:col>1</xdr:col>
      <xdr:colOff>1352551</xdr:colOff>
      <xdr:row>2</xdr:row>
      <xdr:rowOff>309195</xdr:rowOff>
    </xdr:to>
    <xdr:pic>
      <xdr:nvPicPr>
        <xdr:cNvPr id="2" name="Image 1">
          <a:extLst>
            <a:ext uri="{FF2B5EF4-FFF2-40B4-BE49-F238E27FC236}">
              <a16:creationId xmlns:a16="http://schemas.microsoft.com/office/drawing/2014/main" id="{0C00084B-5D9F-4373-B50C-649D5029A8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2481" y="323849"/>
          <a:ext cx="1322070" cy="547321"/>
        </a:xfrm>
        <a:prstGeom prst="rect">
          <a:avLst/>
        </a:prstGeom>
      </xdr:spPr>
    </xdr:pic>
    <xdr:clientData/>
  </xdr:twoCellAnchor>
  <xdr:twoCellAnchor editAs="oneCell">
    <xdr:from>
      <xdr:col>5</xdr:col>
      <xdr:colOff>838199</xdr:colOff>
      <xdr:row>1</xdr:row>
      <xdr:rowOff>97155</xdr:rowOff>
    </xdr:from>
    <xdr:to>
      <xdr:col>5</xdr:col>
      <xdr:colOff>1312544</xdr:colOff>
      <xdr:row>2</xdr:row>
      <xdr:rowOff>233430</xdr:rowOff>
    </xdr:to>
    <xdr:pic>
      <xdr:nvPicPr>
        <xdr:cNvPr id="4" name="Graphique 1" descr="Travail avec un remplissage uni">
          <a:extLst>
            <a:ext uri="{FF2B5EF4-FFF2-40B4-BE49-F238E27FC236}">
              <a16:creationId xmlns:a16="http://schemas.microsoft.com/office/drawing/2014/main" id="{9A0B9B9A-9C19-4082-93F8-025960DB3DD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724899" y="287655"/>
          <a:ext cx="474345" cy="507750"/>
        </a:xfrm>
        <a:prstGeom prst="rect">
          <a:avLst/>
        </a:prstGeom>
      </xdr:spPr>
    </xdr:pic>
    <xdr:clientData/>
  </xdr:twoCellAnchor>
  <xdr:oneCellAnchor>
    <xdr:from>
      <xdr:col>8</xdr:col>
      <xdr:colOff>30481</xdr:colOff>
      <xdr:row>1</xdr:row>
      <xdr:rowOff>133349</xdr:rowOff>
    </xdr:from>
    <xdr:ext cx="1322070" cy="547321"/>
    <xdr:pic>
      <xdr:nvPicPr>
        <xdr:cNvPr id="3" name="Image 2">
          <a:extLst>
            <a:ext uri="{FF2B5EF4-FFF2-40B4-BE49-F238E27FC236}">
              <a16:creationId xmlns:a16="http://schemas.microsoft.com/office/drawing/2014/main" id="{19277E53-6548-407B-97BD-13BC3A53F9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2481" y="323849"/>
          <a:ext cx="1322070" cy="547321"/>
        </a:xfrm>
        <a:prstGeom prst="rect">
          <a:avLst/>
        </a:prstGeom>
      </xdr:spPr>
    </xdr:pic>
    <xdr:clientData/>
  </xdr:oneCellAnchor>
  <xdr:oneCellAnchor>
    <xdr:from>
      <xdr:col>12</xdr:col>
      <xdr:colOff>838199</xdr:colOff>
      <xdr:row>1</xdr:row>
      <xdr:rowOff>97155</xdr:rowOff>
    </xdr:from>
    <xdr:ext cx="474345" cy="507750"/>
    <xdr:pic>
      <xdr:nvPicPr>
        <xdr:cNvPr id="5" name="Graphique 1" descr="Travail avec un remplissage uni">
          <a:extLst>
            <a:ext uri="{FF2B5EF4-FFF2-40B4-BE49-F238E27FC236}">
              <a16:creationId xmlns:a16="http://schemas.microsoft.com/office/drawing/2014/main" id="{51D0747B-3C95-4881-8746-F00BA822C37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724899" y="287655"/>
          <a:ext cx="474345" cy="507750"/>
        </a:xfrm>
        <a:prstGeom prst="rect">
          <a:avLst/>
        </a:prstGeom>
      </xdr:spPr>
    </xdr:pic>
    <xdr:clientData/>
  </xdr:oneCellAnchor>
  <xdr:oneCellAnchor>
    <xdr:from>
      <xdr:col>15</xdr:col>
      <xdr:colOff>30481</xdr:colOff>
      <xdr:row>1</xdr:row>
      <xdr:rowOff>133349</xdr:rowOff>
    </xdr:from>
    <xdr:ext cx="1322070" cy="547321"/>
    <xdr:pic>
      <xdr:nvPicPr>
        <xdr:cNvPr id="6" name="Image 5">
          <a:extLst>
            <a:ext uri="{FF2B5EF4-FFF2-40B4-BE49-F238E27FC236}">
              <a16:creationId xmlns:a16="http://schemas.microsoft.com/office/drawing/2014/main" id="{54F69A8D-F989-4D20-A2EC-80D34A2F68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2481" y="323849"/>
          <a:ext cx="1322070" cy="547321"/>
        </a:xfrm>
        <a:prstGeom prst="rect">
          <a:avLst/>
        </a:prstGeom>
      </xdr:spPr>
    </xdr:pic>
    <xdr:clientData/>
  </xdr:oneCellAnchor>
  <xdr:oneCellAnchor>
    <xdr:from>
      <xdr:col>19</xdr:col>
      <xdr:colOff>838199</xdr:colOff>
      <xdr:row>1</xdr:row>
      <xdr:rowOff>97155</xdr:rowOff>
    </xdr:from>
    <xdr:ext cx="474345" cy="507750"/>
    <xdr:pic>
      <xdr:nvPicPr>
        <xdr:cNvPr id="7" name="Graphique 1" descr="Travail avec un remplissage uni">
          <a:extLst>
            <a:ext uri="{FF2B5EF4-FFF2-40B4-BE49-F238E27FC236}">
              <a16:creationId xmlns:a16="http://schemas.microsoft.com/office/drawing/2014/main" id="{EE6937E1-57C0-4830-A31A-F4E86C1136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724899" y="287655"/>
          <a:ext cx="474345" cy="507750"/>
        </a:xfrm>
        <a:prstGeom prst="rect">
          <a:avLst/>
        </a:prstGeom>
      </xdr:spPr>
    </xdr:pic>
    <xdr:clientData/>
  </xdr:oneCellAnchor>
  <xdr:oneCellAnchor>
    <xdr:from>
      <xdr:col>22</xdr:col>
      <xdr:colOff>30481</xdr:colOff>
      <xdr:row>1</xdr:row>
      <xdr:rowOff>133349</xdr:rowOff>
    </xdr:from>
    <xdr:ext cx="1322070" cy="547321"/>
    <xdr:pic>
      <xdr:nvPicPr>
        <xdr:cNvPr id="8" name="Image 7">
          <a:extLst>
            <a:ext uri="{FF2B5EF4-FFF2-40B4-BE49-F238E27FC236}">
              <a16:creationId xmlns:a16="http://schemas.microsoft.com/office/drawing/2014/main" id="{65E8FD29-E1F2-49DE-8657-09DA5FB605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2481" y="323849"/>
          <a:ext cx="1322070" cy="547321"/>
        </a:xfrm>
        <a:prstGeom prst="rect">
          <a:avLst/>
        </a:prstGeom>
      </xdr:spPr>
    </xdr:pic>
    <xdr:clientData/>
  </xdr:oneCellAnchor>
  <xdr:oneCellAnchor>
    <xdr:from>
      <xdr:col>26</xdr:col>
      <xdr:colOff>838199</xdr:colOff>
      <xdr:row>1</xdr:row>
      <xdr:rowOff>97155</xdr:rowOff>
    </xdr:from>
    <xdr:ext cx="474345" cy="507750"/>
    <xdr:pic>
      <xdr:nvPicPr>
        <xdr:cNvPr id="9" name="Graphique 1" descr="Travail avec un remplissage uni">
          <a:extLst>
            <a:ext uri="{FF2B5EF4-FFF2-40B4-BE49-F238E27FC236}">
              <a16:creationId xmlns:a16="http://schemas.microsoft.com/office/drawing/2014/main" id="{77985DC2-EA21-41A2-89D0-C86E66D8159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724899" y="287655"/>
          <a:ext cx="474345" cy="507750"/>
        </a:xfrm>
        <a:prstGeom prst="rect">
          <a:avLst/>
        </a:prstGeom>
      </xdr:spPr>
    </xdr:pic>
    <xdr:clientData/>
  </xdr:one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5079C-98F1-4EE9-8C6B-EBE42DE9FDBE}">
  <sheetPr>
    <pageSetUpPr fitToPage="1"/>
  </sheetPr>
  <dimension ref="A1:M87"/>
  <sheetViews>
    <sheetView topLeftCell="A69" workbookViewId="0">
      <selection activeCell="B86" sqref="B86:B87"/>
    </sheetView>
  </sheetViews>
  <sheetFormatPr baseColWidth="10" defaultRowHeight="15" x14ac:dyDescent="0.25"/>
  <cols>
    <col min="1" max="1" width="1.42578125" customWidth="1"/>
    <col min="2" max="2" width="6" customWidth="1"/>
    <col min="3" max="3" width="53.28515625" customWidth="1"/>
    <col min="4" max="7" width="16.7109375" customWidth="1"/>
    <col min="8" max="8" width="11.28515625" customWidth="1"/>
    <col min="9" max="9" width="7.85546875" customWidth="1"/>
  </cols>
  <sheetData>
    <row r="1" spans="2:13" ht="15.75" thickBot="1" x14ac:dyDescent="0.3"/>
    <row r="2" spans="2:13" ht="19.5" x14ac:dyDescent="0.25">
      <c r="B2" s="118" t="s">
        <v>105</v>
      </c>
      <c r="C2" s="119"/>
      <c r="D2" s="119"/>
      <c r="E2" s="119"/>
      <c r="F2" s="119"/>
      <c r="G2" s="119"/>
      <c r="H2" s="120"/>
    </row>
    <row r="3" spans="2:13" ht="15.75" thickBot="1" x14ac:dyDescent="0.3">
      <c r="B3" s="121" t="s">
        <v>74</v>
      </c>
      <c r="C3" s="122"/>
      <c r="D3" s="122"/>
      <c r="E3" s="122"/>
      <c r="F3" s="122"/>
      <c r="G3" s="122"/>
      <c r="H3" s="123"/>
    </row>
    <row r="4" spans="2:13" ht="8.25" customHeight="1" thickBot="1" x14ac:dyDescent="0.3">
      <c r="B4" s="124"/>
      <c r="C4" s="124"/>
      <c r="D4" s="124"/>
      <c r="E4" s="124"/>
      <c r="F4" s="124"/>
      <c r="G4" s="124"/>
      <c r="H4" s="124"/>
    </row>
    <row r="5" spans="2:13" ht="19.5" thickBot="1" x14ac:dyDescent="0.35">
      <c r="B5" s="237" t="s">
        <v>104</v>
      </c>
      <c r="C5" s="238"/>
      <c r="D5" s="238"/>
      <c r="E5" s="238"/>
      <c r="F5" s="238"/>
      <c r="G5" s="238"/>
      <c r="H5" s="239"/>
      <c r="I5" s="242"/>
      <c r="J5" s="242"/>
      <c r="K5" s="242"/>
      <c r="L5" s="242"/>
      <c r="M5" s="242"/>
    </row>
    <row r="6" spans="2:13" ht="9" customHeight="1" thickBot="1" x14ac:dyDescent="0.35">
      <c r="B6" s="125"/>
      <c r="C6" s="125"/>
      <c r="D6" s="125"/>
      <c r="E6" s="125"/>
      <c r="F6" s="125"/>
      <c r="G6" s="125"/>
      <c r="H6" s="125"/>
    </row>
    <row r="7" spans="2:13" ht="38.25" customHeight="1" thickBot="1" x14ac:dyDescent="0.3">
      <c r="B7" s="126" t="s">
        <v>114</v>
      </c>
      <c r="C7" s="240"/>
      <c r="D7" s="240"/>
      <c r="E7" s="240"/>
      <c r="F7" s="240"/>
      <c r="G7" s="240"/>
      <c r="H7" s="241"/>
      <c r="I7" s="243"/>
      <c r="J7" s="243"/>
      <c r="K7" s="243"/>
      <c r="L7" s="243"/>
      <c r="M7" s="243"/>
    </row>
    <row r="8" spans="2:13" ht="10.5" customHeight="1" thickBot="1" x14ac:dyDescent="0.3"/>
    <row r="9" spans="2:13" ht="20.25" thickBot="1" x14ac:dyDescent="0.3">
      <c r="B9" s="126" t="s">
        <v>75</v>
      </c>
      <c r="C9" s="127"/>
      <c r="D9" s="127"/>
      <c r="E9" s="127"/>
      <c r="F9" s="127"/>
      <c r="G9" s="127"/>
      <c r="H9" s="128"/>
    </row>
    <row r="10" spans="2:13" ht="16.5" thickBot="1" x14ac:dyDescent="0.3">
      <c r="B10" s="129"/>
      <c r="C10" s="130" t="s">
        <v>76</v>
      </c>
      <c r="D10" s="131" t="s">
        <v>0</v>
      </c>
      <c r="E10" s="132" t="s">
        <v>1</v>
      </c>
      <c r="F10" s="133" t="s">
        <v>2</v>
      </c>
      <c r="G10" s="18" t="s">
        <v>3</v>
      </c>
      <c r="H10" s="18" t="s">
        <v>77</v>
      </c>
    </row>
    <row r="11" spans="2:13" x14ac:dyDescent="0.25">
      <c r="B11" s="246">
        <v>1</v>
      </c>
      <c r="C11" s="134"/>
      <c r="D11" s="135"/>
      <c r="E11" s="136"/>
      <c r="F11" s="137"/>
      <c r="G11" s="138">
        <f>D11+E11+F11</f>
        <v>0</v>
      </c>
      <c r="H11" s="139" t="e">
        <f>G11/$G$16</f>
        <v>#DIV/0!</v>
      </c>
    </row>
    <row r="12" spans="2:13" x14ac:dyDescent="0.25">
      <c r="B12" s="246">
        <v>2</v>
      </c>
      <c r="C12" s="134"/>
      <c r="D12" s="140"/>
      <c r="E12" s="141"/>
      <c r="F12" s="142"/>
      <c r="G12" s="143">
        <f t="shared" ref="G12:G15" si="0">D12+E12+F12</f>
        <v>0</v>
      </c>
      <c r="H12" s="139" t="e">
        <f>G12/$G$16</f>
        <v>#DIV/0!</v>
      </c>
    </row>
    <row r="13" spans="2:13" x14ac:dyDescent="0.25">
      <c r="B13" s="246">
        <v>3</v>
      </c>
      <c r="C13" s="134"/>
      <c r="D13" s="140"/>
      <c r="E13" s="141"/>
      <c r="F13" s="142"/>
      <c r="G13" s="143">
        <f t="shared" si="0"/>
        <v>0</v>
      </c>
      <c r="H13" s="139" t="e">
        <f>G13/$G$16</f>
        <v>#DIV/0!</v>
      </c>
    </row>
    <row r="14" spans="2:13" x14ac:dyDescent="0.25">
      <c r="B14" s="246">
        <v>4</v>
      </c>
      <c r="C14" s="134"/>
      <c r="D14" s="140"/>
      <c r="E14" s="141"/>
      <c r="F14" s="142"/>
      <c r="G14" s="143">
        <f t="shared" si="0"/>
        <v>0</v>
      </c>
      <c r="H14" s="139" t="e">
        <f>G14/$G$16</f>
        <v>#DIV/0!</v>
      </c>
    </row>
    <row r="15" spans="2:13" ht="15.75" thickBot="1" x14ac:dyDescent="0.3">
      <c r="B15" s="246">
        <v>5</v>
      </c>
      <c r="C15" s="134"/>
      <c r="D15" s="144"/>
      <c r="E15" s="145"/>
      <c r="F15" s="146"/>
      <c r="G15" s="147">
        <f t="shared" si="0"/>
        <v>0</v>
      </c>
      <c r="H15" s="139" t="e">
        <f>G15/$G$16</f>
        <v>#DIV/0!</v>
      </c>
    </row>
    <row r="16" spans="2:13" ht="15.75" thickBot="1" x14ac:dyDescent="0.3">
      <c r="B16" s="153" t="s">
        <v>78</v>
      </c>
      <c r="C16" s="154"/>
      <c r="D16" s="155">
        <f>SUM(D11:D15)</f>
        <v>0</v>
      </c>
      <c r="E16" s="155">
        <f t="shared" ref="E16:G16" si="1">SUM(E11:E15)</f>
        <v>0</v>
      </c>
      <c r="F16" s="155">
        <f t="shared" si="1"/>
        <v>0</v>
      </c>
      <c r="G16" s="156">
        <f>SUM(G11:G15)</f>
        <v>0</v>
      </c>
      <c r="H16" s="148" t="e">
        <f>#REF!+#REF!</f>
        <v>#REF!</v>
      </c>
    </row>
    <row r="17" spans="1:8" ht="15.75" thickBot="1" x14ac:dyDescent="0.3"/>
    <row r="18" spans="1:8" ht="16.5" thickBot="1" x14ac:dyDescent="0.3">
      <c r="B18" s="157"/>
      <c r="C18" s="158"/>
      <c r="D18" s="159" t="s">
        <v>0</v>
      </c>
      <c r="E18" s="160" t="s">
        <v>1</v>
      </c>
      <c r="F18" s="161" t="s">
        <v>2</v>
      </c>
      <c r="G18" s="105" t="s">
        <v>3</v>
      </c>
      <c r="H18" s="105" t="s">
        <v>20</v>
      </c>
    </row>
    <row r="19" spans="1:8" ht="15.75" thickBot="1" x14ac:dyDescent="0.3">
      <c r="B19" s="162"/>
      <c r="C19" s="163"/>
      <c r="D19" s="164" t="s">
        <v>4</v>
      </c>
      <c r="E19" s="165"/>
      <c r="F19" s="166"/>
      <c r="G19" s="106"/>
      <c r="H19" s="106"/>
    </row>
    <row r="20" spans="1:8" ht="16.5" thickBot="1" x14ac:dyDescent="0.3">
      <c r="B20" s="92" t="s">
        <v>21</v>
      </c>
      <c r="C20" s="93"/>
      <c r="D20" s="10">
        <f>SUM(D21:D23)</f>
        <v>0</v>
      </c>
      <c r="E20" s="10">
        <f t="shared" ref="E20:F20" si="2">SUM(E21:E23)</f>
        <v>0</v>
      </c>
      <c r="F20" s="10">
        <f t="shared" si="2"/>
        <v>0</v>
      </c>
      <c r="G20" s="12">
        <f>D20+E20+F20</f>
        <v>0</v>
      </c>
      <c r="H20" s="7" t="e">
        <f>G20/$G$45</f>
        <v>#DIV/0!</v>
      </c>
    </row>
    <row r="21" spans="1:8" ht="15.75" x14ac:dyDescent="0.25">
      <c r="B21" s="1"/>
      <c r="C21" s="3" t="s">
        <v>6</v>
      </c>
      <c r="D21" s="84"/>
      <c r="E21" s="83"/>
      <c r="F21" s="82"/>
      <c r="G21" s="167">
        <f>D21+E21+F21</f>
        <v>0</v>
      </c>
      <c r="H21" s="6"/>
    </row>
    <row r="22" spans="1:8" ht="15.75" x14ac:dyDescent="0.25">
      <c r="B22" s="1"/>
      <c r="C22" s="3" t="s">
        <v>5</v>
      </c>
      <c r="D22" s="81"/>
      <c r="E22" s="80"/>
      <c r="F22" s="79"/>
      <c r="G22" s="168">
        <f t="shared" ref="G22:G44" si="3">D22+E22+F22</f>
        <v>0</v>
      </c>
      <c r="H22" s="6"/>
    </row>
    <row r="23" spans="1:8" ht="16.5" thickBot="1" x14ac:dyDescent="0.3">
      <c r="B23" s="2"/>
      <c r="C23" s="4" t="s">
        <v>7</v>
      </c>
      <c r="D23" s="78"/>
      <c r="E23" s="77"/>
      <c r="F23" s="76"/>
      <c r="G23" s="169">
        <f t="shared" si="3"/>
        <v>0</v>
      </c>
      <c r="H23" s="6"/>
    </row>
    <row r="24" spans="1:8" ht="16.5" thickBot="1" x14ac:dyDescent="0.3">
      <c r="B24" s="108" t="s">
        <v>22</v>
      </c>
      <c r="C24" s="109"/>
      <c r="D24" s="11">
        <f>SUM(D25:D26)</f>
        <v>0</v>
      </c>
      <c r="E24" s="11">
        <f t="shared" ref="E24:F24" si="4">SUM(E25:E26)</f>
        <v>0</v>
      </c>
      <c r="F24" s="11">
        <f t="shared" si="4"/>
        <v>0</v>
      </c>
      <c r="G24" s="12">
        <f>D24+E24+F24</f>
        <v>0</v>
      </c>
      <c r="H24" s="7" t="e">
        <f>G24/$G$45</f>
        <v>#DIV/0!</v>
      </c>
    </row>
    <row r="25" spans="1:8" ht="15.75" x14ac:dyDescent="0.25">
      <c r="B25" s="1"/>
      <c r="C25" s="170" t="s">
        <v>79</v>
      </c>
      <c r="D25" s="84"/>
      <c r="E25" s="83"/>
      <c r="F25" s="82"/>
      <c r="G25" s="167">
        <f t="shared" si="3"/>
        <v>0</v>
      </c>
      <c r="H25" s="6"/>
    </row>
    <row r="26" spans="1:8" ht="16.5" thickBot="1" x14ac:dyDescent="0.3">
      <c r="A26" s="8"/>
      <c r="B26" s="1"/>
      <c r="C26" s="3" t="s">
        <v>8</v>
      </c>
      <c r="D26" s="78"/>
      <c r="E26" s="77"/>
      <c r="F26" s="76"/>
      <c r="G26" s="169">
        <f t="shared" si="3"/>
        <v>0</v>
      </c>
      <c r="H26" s="6"/>
    </row>
    <row r="27" spans="1:8" ht="16.5" thickBot="1" x14ac:dyDescent="0.3">
      <c r="A27" s="8"/>
      <c r="B27" s="108" t="s">
        <v>80</v>
      </c>
      <c r="C27" s="109"/>
      <c r="D27" s="11">
        <f>SUM(D28:D29)</f>
        <v>0</v>
      </c>
      <c r="E27" s="11">
        <f t="shared" ref="E27:F27" si="5">SUM(E28:E29)</f>
        <v>0</v>
      </c>
      <c r="F27" s="11">
        <f t="shared" si="5"/>
        <v>0</v>
      </c>
      <c r="G27" s="12">
        <f>D27+E27+F27</f>
        <v>0</v>
      </c>
      <c r="H27" s="7" t="e">
        <f>G27/$G$45</f>
        <v>#DIV/0!</v>
      </c>
    </row>
    <row r="28" spans="1:8" ht="15.75" x14ac:dyDescent="0.25">
      <c r="B28" s="1"/>
      <c r="C28" s="3" t="s">
        <v>9</v>
      </c>
      <c r="D28" s="84"/>
      <c r="E28" s="83"/>
      <c r="F28" s="82"/>
      <c r="G28" s="167">
        <f t="shared" si="3"/>
        <v>0</v>
      </c>
      <c r="H28" s="6"/>
    </row>
    <row r="29" spans="1:8" ht="16.5" thickBot="1" x14ac:dyDescent="0.3">
      <c r="B29" s="1"/>
      <c r="C29" s="3" t="s">
        <v>10</v>
      </c>
      <c r="D29" s="78"/>
      <c r="E29" s="77"/>
      <c r="F29" s="76"/>
      <c r="G29" s="169">
        <f t="shared" si="3"/>
        <v>0</v>
      </c>
      <c r="H29" s="6"/>
    </row>
    <row r="30" spans="1:8" ht="16.5" thickBot="1" x14ac:dyDescent="0.3">
      <c r="B30" s="108" t="s">
        <v>26</v>
      </c>
      <c r="C30" s="109"/>
      <c r="D30" s="11">
        <f>SUM(D31:D32)</f>
        <v>0</v>
      </c>
      <c r="E30" s="11">
        <f t="shared" ref="E30:F30" si="6">SUM(E31:E32)</f>
        <v>0</v>
      </c>
      <c r="F30" s="11">
        <f t="shared" si="6"/>
        <v>0</v>
      </c>
      <c r="G30" s="12">
        <f>D30+E30+F30</f>
        <v>0</v>
      </c>
      <c r="H30" s="7" t="e">
        <f>G30/$G$45</f>
        <v>#DIV/0!</v>
      </c>
    </row>
    <row r="31" spans="1:8" ht="15.75" x14ac:dyDescent="0.25">
      <c r="B31" s="1"/>
      <c r="C31" s="3" t="s">
        <v>11</v>
      </c>
      <c r="D31" s="84"/>
      <c r="E31" s="83"/>
      <c r="F31" s="82"/>
      <c r="G31" s="167">
        <f t="shared" si="3"/>
        <v>0</v>
      </c>
      <c r="H31" s="6"/>
    </row>
    <row r="32" spans="1:8" ht="16.5" thickBot="1" x14ac:dyDescent="0.3">
      <c r="B32" s="1"/>
      <c r="C32" s="5" t="s">
        <v>30</v>
      </c>
      <c r="D32" s="78"/>
      <c r="E32" s="77"/>
      <c r="F32" s="76"/>
      <c r="G32" s="169">
        <f t="shared" si="3"/>
        <v>0</v>
      </c>
      <c r="H32" s="6"/>
    </row>
    <row r="33" spans="1:8" ht="16.5" thickBot="1" x14ac:dyDescent="0.3">
      <c r="B33" s="92" t="s">
        <v>23</v>
      </c>
      <c r="C33" s="93"/>
      <c r="D33" s="10">
        <f>SUM(D34:D36)</f>
        <v>0</v>
      </c>
      <c r="E33" s="10">
        <f t="shared" ref="E33:F33" si="7">SUM(E34:E36)</f>
        <v>0</v>
      </c>
      <c r="F33" s="10">
        <f t="shared" si="7"/>
        <v>0</v>
      </c>
      <c r="G33" s="12">
        <f>D33+E33+F33</f>
        <v>0</v>
      </c>
      <c r="H33" s="7" t="e">
        <f>G33/$G$45</f>
        <v>#DIV/0!</v>
      </c>
    </row>
    <row r="34" spans="1:8" ht="15.75" x14ac:dyDescent="0.25">
      <c r="B34" s="1"/>
      <c r="C34" s="3" t="s">
        <v>12</v>
      </c>
      <c r="D34" s="84"/>
      <c r="E34" s="83"/>
      <c r="F34" s="82"/>
      <c r="G34" s="167">
        <f t="shared" si="3"/>
        <v>0</v>
      </c>
      <c r="H34" s="6"/>
    </row>
    <row r="35" spans="1:8" ht="15.75" x14ac:dyDescent="0.25">
      <c r="B35" s="1"/>
      <c r="C35" s="3" t="s">
        <v>13</v>
      </c>
      <c r="D35" s="81"/>
      <c r="E35" s="80"/>
      <c r="F35" s="79"/>
      <c r="G35" s="168">
        <f t="shared" si="3"/>
        <v>0</v>
      </c>
      <c r="H35" s="6"/>
    </row>
    <row r="36" spans="1:8" ht="16.5" thickBot="1" x14ac:dyDescent="0.3">
      <c r="B36" s="2"/>
      <c r="C36" s="4" t="s">
        <v>14</v>
      </c>
      <c r="D36" s="78"/>
      <c r="E36" s="77"/>
      <c r="F36" s="76"/>
      <c r="G36" s="169">
        <f t="shared" si="3"/>
        <v>0</v>
      </c>
      <c r="H36" s="6"/>
    </row>
    <row r="37" spans="1:8" ht="16.5" thickBot="1" x14ac:dyDescent="0.3">
      <c r="B37" s="108" t="s">
        <v>24</v>
      </c>
      <c r="C37" s="110"/>
      <c r="D37" s="11">
        <f>SUM(D38:D44)</f>
        <v>0</v>
      </c>
      <c r="E37" s="11">
        <f>SUM(E38:E44)</f>
        <v>0</v>
      </c>
      <c r="F37" s="11">
        <f>SUM(F38:F44)</f>
        <v>0</v>
      </c>
      <c r="G37" s="12">
        <f>D37+E37+F37</f>
        <v>0</v>
      </c>
      <c r="H37" s="7" t="e">
        <f>G37/$G$45</f>
        <v>#DIV/0!</v>
      </c>
    </row>
    <row r="38" spans="1:8" ht="15.75" x14ac:dyDescent="0.25">
      <c r="B38" s="1"/>
      <c r="C38" s="3" t="s">
        <v>81</v>
      </c>
      <c r="D38" s="84"/>
      <c r="E38" s="83"/>
      <c r="F38" s="82"/>
      <c r="G38" s="167">
        <f t="shared" si="3"/>
        <v>0</v>
      </c>
      <c r="H38" s="6"/>
    </row>
    <row r="39" spans="1:8" ht="15.75" x14ac:dyDescent="0.25">
      <c r="B39" s="1"/>
      <c r="C39" s="5" t="s">
        <v>82</v>
      </c>
      <c r="D39" s="81"/>
      <c r="E39" s="80"/>
      <c r="F39" s="79"/>
      <c r="G39" s="167">
        <f t="shared" si="3"/>
        <v>0</v>
      </c>
      <c r="H39" s="6"/>
    </row>
    <row r="40" spans="1:8" ht="15.75" x14ac:dyDescent="0.25">
      <c r="B40" s="1"/>
      <c r="C40" s="5" t="s">
        <v>83</v>
      </c>
      <c r="D40" s="81"/>
      <c r="E40" s="80"/>
      <c r="F40" s="79"/>
      <c r="G40" s="167">
        <f t="shared" si="3"/>
        <v>0</v>
      </c>
      <c r="H40" s="6"/>
    </row>
    <row r="41" spans="1:8" ht="15.75" x14ac:dyDescent="0.25">
      <c r="B41" s="1"/>
      <c r="C41" s="3" t="s">
        <v>17</v>
      </c>
      <c r="D41" s="81"/>
      <c r="E41" s="80"/>
      <c r="F41" s="79"/>
      <c r="G41" s="167">
        <f t="shared" si="3"/>
        <v>0</v>
      </c>
      <c r="H41" s="6"/>
    </row>
    <row r="42" spans="1:8" ht="15.75" x14ac:dyDescent="0.25">
      <c r="B42" s="1"/>
      <c r="C42" s="5" t="s">
        <v>84</v>
      </c>
      <c r="D42" s="81"/>
      <c r="E42" s="80"/>
      <c r="F42" s="79"/>
      <c r="G42" s="167">
        <f t="shared" si="3"/>
        <v>0</v>
      </c>
      <c r="H42" s="6"/>
    </row>
    <row r="43" spans="1:8" ht="15.75" x14ac:dyDescent="0.25">
      <c r="B43" s="1"/>
      <c r="C43" s="3" t="s">
        <v>16</v>
      </c>
      <c r="D43" s="81"/>
      <c r="E43" s="80"/>
      <c r="F43" s="79"/>
      <c r="G43" s="167">
        <f t="shared" si="3"/>
        <v>0</v>
      </c>
      <c r="H43" s="6"/>
    </row>
    <row r="44" spans="1:8" ht="16.5" thickBot="1" x14ac:dyDescent="0.3">
      <c r="A44" s="8"/>
      <c r="B44" s="2"/>
      <c r="C44" s="4" t="s">
        <v>18</v>
      </c>
      <c r="D44" s="78"/>
      <c r="E44" s="77"/>
      <c r="F44" s="76"/>
      <c r="G44" s="167">
        <f t="shared" si="3"/>
        <v>0</v>
      </c>
      <c r="H44" s="6"/>
    </row>
    <row r="45" spans="1:8" ht="19.5" thickBot="1" x14ac:dyDescent="0.3">
      <c r="B45" s="103" t="s">
        <v>85</v>
      </c>
      <c r="C45" s="104"/>
      <c r="D45" s="75">
        <f>D20+D24+D27+D30+D33+D37</f>
        <v>0</v>
      </c>
      <c r="E45" s="171">
        <f>E20+E24+E27+E30+E33+E37</f>
        <v>0</v>
      </c>
      <c r="F45" s="172">
        <f>F20+F24+F27+F30+F33+F37</f>
        <v>0</v>
      </c>
      <c r="G45" s="173">
        <f>G20+G24+G27+G30+G33+G37</f>
        <v>0</v>
      </c>
      <c r="H45" s="174" t="e">
        <f>H20+H24+H27+H30+H33+H37</f>
        <v>#DIV/0!</v>
      </c>
    </row>
    <row r="46" spans="1:8" ht="19.5" thickBot="1" x14ac:dyDescent="0.3">
      <c r="B46" s="175" t="s">
        <v>86</v>
      </c>
      <c r="C46" s="176"/>
      <c r="D46" s="176"/>
      <c r="E46" s="176"/>
      <c r="F46" s="177"/>
      <c r="G46" s="178">
        <f>G45</f>
        <v>0</v>
      </c>
      <c r="H46" s="179"/>
    </row>
    <row r="47" spans="1:8" ht="18.75" x14ac:dyDescent="0.25">
      <c r="B47" s="180"/>
      <c r="C47" s="180"/>
      <c r="D47" s="181"/>
      <c r="E47" s="181"/>
      <c r="F47" s="181"/>
      <c r="G47" s="182"/>
      <c r="H47" s="183"/>
    </row>
    <row r="48" spans="1:8" x14ac:dyDescent="0.25">
      <c r="B48" s="184" t="s">
        <v>87</v>
      </c>
      <c r="C48" s="184"/>
      <c r="D48" s="184"/>
      <c r="E48" s="184"/>
      <c r="F48" s="184"/>
      <c r="G48" s="184"/>
      <c r="H48" s="184"/>
    </row>
    <row r="49" spans="1:8" x14ac:dyDescent="0.25">
      <c r="A49" s="8"/>
      <c r="B49" s="185" t="s">
        <v>88</v>
      </c>
      <c r="C49" s="185"/>
      <c r="D49" s="185"/>
      <c r="E49" s="185"/>
      <c r="F49" s="185"/>
      <c r="G49" s="185"/>
      <c r="H49" s="185"/>
    </row>
    <row r="50" spans="1:8" x14ac:dyDescent="0.25">
      <c r="A50" s="8"/>
      <c r="B50" s="186" t="s">
        <v>89</v>
      </c>
      <c r="C50" s="186"/>
      <c r="D50" s="186"/>
      <c r="E50" s="186"/>
      <c r="F50" s="186"/>
      <c r="G50" s="186"/>
      <c r="H50" s="186"/>
    </row>
    <row r="51" spans="1:8" x14ac:dyDescent="0.25">
      <c r="B51" s="187" t="s">
        <v>90</v>
      </c>
      <c r="C51" s="187"/>
      <c r="D51" s="187"/>
      <c r="E51" s="187"/>
      <c r="F51" s="187"/>
      <c r="G51" s="187"/>
      <c r="H51" s="187"/>
    </row>
    <row r="52" spans="1:8" x14ac:dyDescent="0.25">
      <c r="B52" s="185" t="s">
        <v>91</v>
      </c>
      <c r="C52" s="185"/>
      <c r="D52" s="185"/>
      <c r="E52" s="185"/>
      <c r="F52" s="185"/>
      <c r="G52" s="185"/>
      <c r="H52" s="185"/>
    </row>
    <row r="53" spans="1:8" ht="15.75" thickBot="1" x14ac:dyDescent="0.3"/>
    <row r="54" spans="1:8" x14ac:dyDescent="0.25">
      <c r="B54" s="118" t="s">
        <v>110</v>
      </c>
      <c r="C54" s="119"/>
      <c r="D54" s="119"/>
      <c r="E54" s="119"/>
      <c r="F54" s="119"/>
      <c r="G54" s="119"/>
      <c r="H54" s="120"/>
    </row>
    <row r="55" spans="1:8" ht="15.75" thickBot="1" x14ac:dyDescent="0.3">
      <c r="B55" s="188"/>
      <c r="C55" s="189"/>
      <c r="D55" s="189"/>
      <c r="E55" s="189"/>
      <c r="F55" s="189"/>
      <c r="G55" s="189"/>
      <c r="H55" s="190"/>
    </row>
    <row r="56" spans="1:8" ht="15.75" x14ac:dyDescent="0.25">
      <c r="B56" s="191" t="s">
        <v>92</v>
      </c>
      <c r="C56" s="192"/>
      <c r="D56" s="192"/>
      <c r="E56" s="192"/>
      <c r="F56" s="192"/>
      <c r="G56" s="192"/>
      <c r="H56" s="193"/>
    </row>
    <row r="57" spans="1:8" ht="15.75" x14ac:dyDescent="0.25">
      <c r="B57" s="194"/>
      <c r="C57" s="254"/>
      <c r="D57" s="249" t="s">
        <v>0</v>
      </c>
      <c r="E57" s="195" t="s">
        <v>1</v>
      </c>
      <c r="F57" s="196" t="s">
        <v>2</v>
      </c>
      <c r="G57" s="197" t="s">
        <v>3</v>
      </c>
      <c r="H57" s="198" t="s">
        <v>20</v>
      </c>
    </row>
    <row r="58" spans="1:8" ht="15.75" x14ac:dyDescent="0.25">
      <c r="B58" s="102" t="s">
        <v>93</v>
      </c>
      <c r="C58" s="255"/>
      <c r="D58" s="250">
        <f>SUM(D59:D59)</f>
        <v>0</v>
      </c>
      <c r="E58" s="74">
        <f>SUM(E59:E59)</f>
        <v>0</v>
      </c>
      <c r="F58" s="74">
        <f>SUM(F59:F59)</f>
        <v>0</v>
      </c>
      <c r="G58" s="73">
        <f>SUM(G59:G59)</f>
        <v>0</v>
      </c>
      <c r="H58" s="13" t="e">
        <f>G58/G63</f>
        <v>#DIV/0!</v>
      </c>
    </row>
    <row r="59" spans="1:8" ht="30" x14ac:dyDescent="0.25">
      <c r="B59" s="244" t="s">
        <v>94</v>
      </c>
      <c r="C59" s="256" t="s">
        <v>95</v>
      </c>
      <c r="D59" s="251">
        <f>D16</f>
        <v>0</v>
      </c>
      <c r="E59" s="199">
        <f>E16</f>
        <v>0</v>
      </c>
      <c r="F59" s="199">
        <f>F16</f>
        <v>0</v>
      </c>
      <c r="G59" s="200">
        <f>D59+E59+F59</f>
        <v>0</v>
      </c>
      <c r="H59" s="245" t="e">
        <f>(G59)/G63</f>
        <v>#DIV/0!</v>
      </c>
    </row>
    <row r="60" spans="1:8" ht="15.75" x14ac:dyDescent="0.25">
      <c r="B60" s="107" t="s">
        <v>96</v>
      </c>
      <c r="C60" s="255"/>
      <c r="D60" s="250"/>
      <c r="E60" s="74"/>
      <c r="F60" s="74"/>
      <c r="G60" s="201">
        <f>SUM(G61:G62)</f>
        <v>0</v>
      </c>
      <c r="H60" s="13" t="e">
        <f>G60/G63</f>
        <v>#DIV/0!</v>
      </c>
    </row>
    <row r="61" spans="1:8" ht="30" customHeight="1" x14ac:dyDescent="0.25">
      <c r="B61" s="244" t="s">
        <v>106</v>
      </c>
      <c r="C61" s="256" t="s">
        <v>108</v>
      </c>
      <c r="D61" s="252"/>
      <c r="E61" s="202"/>
      <c r="F61" s="202"/>
      <c r="G61" s="200">
        <f t="shared" ref="G61" si="8">D61+E61+F61</f>
        <v>0</v>
      </c>
      <c r="H61" s="245" t="e">
        <f>(G61)/G63</f>
        <v>#DIV/0!</v>
      </c>
    </row>
    <row r="62" spans="1:8" ht="15.75" x14ac:dyDescent="0.25">
      <c r="B62" s="72"/>
      <c r="C62" s="257" t="s">
        <v>97</v>
      </c>
      <c r="D62" s="253"/>
      <c r="E62" s="204"/>
      <c r="F62" s="204"/>
      <c r="G62" s="205">
        <f>D62+E62+F62</f>
        <v>0</v>
      </c>
      <c r="H62" s="71" t="e">
        <f>G62/G63</f>
        <v>#DIV/0!</v>
      </c>
    </row>
    <row r="63" spans="1:8" ht="19.5" thickBot="1" x14ac:dyDescent="0.35">
      <c r="B63" s="206" t="s">
        <v>19</v>
      </c>
      <c r="C63" s="207"/>
      <c r="D63" s="207"/>
      <c r="E63" s="207"/>
      <c r="F63" s="208"/>
      <c r="G63" s="209">
        <f>G58+G60</f>
        <v>0</v>
      </c>
      <c r="H63" s="210" t="e">
        <f>H58+H60</f>
        <v>#DIV/0!</v>
      </c>
    </row>
    <row r="64" spans="1:8" ht="15.75" thickBot="1" x14ac:dyDescent="0.3"/>
    <row r="65" spans="2:8" ht="15.75" x14ac:dyDescent="0.25">
      <c r="B65" s="94" t="s">
        <v>111</v>
      </c>
      <c r="C65" s="95"/>
      <c r="D65" s="96"/>
      <c r="E65" s="8"/>
      <c r="F65" s="8"/>
      <c r="G65" s="8"/>
      <c r="H65" s="8"/>
    </row>
    <row r="66" spans="2:8" x14ac:dyDescent="0.25">
      <c r="B66" s="211" t="s">
        <v>98</v>
      </c>
      <c r="C66" s="212"/>
      <c r="D66" s="213"/>
    </row>
    <row r="67" spans="2:8" ht="45" x14ac:dyDescent="0.25">
      <c r="B67" s="14"/>
      <c r="C67" s="203" t="s">
        <v>107</v>
      </c>
      <c r="D67" s="15">
        <f>IF((G59+G62)*5%&gt;25000,25000,(G53+G56)*5%)</f>
        <v>0</v>
      </c>
      <c r="E67" s="214" t="s">
        <v>99</v>
      </c>
      <c r="F67" s="215"/>
      <c r="G67" s="215"/>
    </row>
    <row r="68" spans="2:8" x14ac:dyDescent="0.25">
      <c r="B68" s="97" t="s">
        <v>100</v>
      </c>
      <c r="C68" s="98"/>
      <c r="D68" s="99"/>
    </row>
    <row r="69" spans="2:8" ht="60.75" thickBot="1" x14ac:dyDescent="0.3">
      <c r="B69" s="16"/>
      <c r="C69" s="17" t="s">
        <v>27</v>
      </c>
      <c r="D69" s="216" t="e">
        <f>ROUND(IF(G69="oui",(G20+G24+G27+G30+G33)*27%*H61,0),0)</f>
        <v>#DIV/0!</v>
      </c>
      <c r="E69" s="217" t="s">
        <v>28</v>
      </c>
      <c r="F69" s="9" t="s">
        <v>59</v>
      </c>
      <c r="G69" s="218" t="s">
        <v>58</v>
      </c>
    </row>
    <row r="70" spans="2:8" ht="15.75" thickBot="1" x14ac:dyDescent="0.3"/>
    <row r="71" spans="2:8" ht="15.75" x14ac:dyDescent="0.25">
      <c r="B71" s="94" t="s">
        <v>112</v>
      </c>
      <c r="C71" s="95"/>
      <c r="D71" s="96"/>
      <c r="E71" s="8"/>
      <c r="F71" s="8"/>
      <c r="G71" s="8"/>
      <c r="H71" s="8"/>
    </row>
    <row r="72" spans="2:8" x14ac:dyDescent="0.25">
      <c r="B72" s="14"/>
      <c r="C72" s="219" t="s">
        <v>29</v>
      </c>
      <c r="D72" s="15">
        <f>G61</f>
        <v>0</v>
      </c>
    </row>
    <row r="73" spans="2:8" x14ac:dyDescent="0.25">
      <c r="B73" s="14"/>
      <c r="C73" s="220" t="s">
        <v>25</v>
      </c>
      <c r="D73" s="15" t="e">
        <f>D69</f>
        <v>#DIV/0!</v>
      </c>
    </row>
    <row r="74" spans="2:8" ht="36" customHeight="1" thickBot="1" x14ac:dyDescent="0.3">
      <c r="B74" s="221" t="s">
        <v>109</v>
      </c>
      <c r="C74" s="222"/>
      <c r="D74" s="223" t="e">
        <f>D72+D73</f>
        <v>#DIV/0!</v>
      </c>
    </row>
    <row r="75" spans="2:8" ht="36" customHeight="1" thickBot="1" x14ac:dyDescent="0.3">
      <c r="B75" s="221" t="s">
        <v>71</v>
      </c>
      <c r="C75" s="222"/>
      <c r="D75" s="223" t="e">
        <f>D74/(G63+D73)</f>
        <v>#DIV/0!</v>
      </c>
    </row>
    <row r="76" spans="2:8" ht="15.75" thickBot="1" x14ac:dyDescent="0.3"/>
    <row r="77" spans="2:8" ht="21" customHeight="1" x14ac:dyDescent="0.25">
      <c r="B77" s="224" t="s">
        <v>113</v>
      </c>
      <c r="C77" s="225"/>
      <c r="D77" s="225"/>
      <c r="E77" s="225"/>
      <c r="F77" s="225"/>
      <c r="G77" s="226"/>
    </row>
    <row r="78" spans="2:8" ht="39" x14ac:dyDescent="0.25">
      <c r="B78" s="227"/>
      <c r="C78" s="228" t="s">
        <v>76</v>
      </c>
      <c r="D78" s="229" t="s">
        <v>29</v>
      </c>
      <c r="E78" s="229" t="s">
        <v>101</v>
      </c>
      <c r="F78" s="230" t="s">
        <v>102</v>
      </c>
      <c r="G78" s="231" t="s">
        <v>31</v>
      </c>
    </row>
    <row r="79" spans="2:8" x14ac:dyDescent="0.25">
      <c r="B79" s="246">
        <v>1</v>
      </c>
      <c r="C79" s="232">
        <f>C11</f>
        <v>0</v>
      </c>
      <c r="D79" s="149">
        <f>G11</f>
        <v>0</v>
      </c>
      <c r="E79" s="233" t="e">
        <f>D$67*G11/G$16+(D$67*G11/G$16)*5%+(D$67*G11/G$16)*9.95%</f>
        <v>#DIV/0!</v>
      </c>
      <c r="F79" s="150"/>
      <c r="G79" s="234" t="e">
        <f>D79+E79+F79</f>
        <v>#DIV/0!</v>
      </c>
    </row>
    <row r="80" spans="2:8" x14ac:dyDescent="0.25">
      <c r="B80" s="246">
        <v>2</v>
      </c>
      <c r="C80" s="232">
        <f>C12</f>
        <v>0</v>
      </c>
      <c r="D80" s="149">
        <f>G12</f>
        <v>0</v>
      </c>
      <c r="E80" s="233" t="e">
        <f>D$67*G12/G$16+(D$67*G12/G$16)*5%+(D$67*G12/G$16)*9.95%</f>
        <v>#DIV/0!</v>
      </c>
      <c r="F80" s="142"/>
      <c r="G80" s="234" t="e">
        <f t="shared" ref="G80:G83" si="9">D80+E80+F80</f>
        <v>#DIV/0!</v>
      </c>
    </row>
    <row r="81" spans="2:7" x14ac:dyDescent="0.25">
      <c r="B81" s="246">
        <v>3</v>
      </c>
      <c r="C81" s="232">
        <f>C13</f>
        <v>0</v>
      </c>
      <c r="D81" s="149">
        <f>G13</f>
        <v>0</v>
      </c>
      <c r="E81" s="233" t="e">
        <f>D$67*G13/G$16+(D$67*G13/G$16)*5%+(D$67*G13/G$16)*9.95%</f>
        <v>#DIV/0!</v>
      </c>
      <c r="F81" s="142"/>
      <c r="G81" s="234" t="e">
        <f t="shared" si="9"/>
        <v>#DIV/0!</v>
      </c>
    </row>
    <row r="82" spans="2:7" x14ac:dyDescent="0.25">
      <c r="B82" s="246">
        <v>4</v>
      </c>
      <c r="C82" s="232">
        <f>C14</f>
        <v>0</v>
      </c>
      <c r="D82" s="149">
        <f>G14</f>
        <v>0</v>
      </c>
      <c r="E82" s="233" t="e">
        <f>D$67*G14/G$16+(D$67*G14/G$16)*5%+(D$67*G14/G$16)*9.95%</f>
        <v>#DIV/0!</v>
      </c>
      <c r="F82" s="142"/>
      <c r="G82" s="234" t="e">
        <f t="shared" si="9"/>
        <v>#DIV/0!</v>
      </c>
    </row>
    <row r="83" spans="2:7" ht="15.75" thickBot="1" x14ac:dyDescent="0.3">
      <c r="B83" s="247">
        <v>5</v>
      </c>
      <c r="C83" s="235">
        <f>C15</f>
        <v>0</v>
      </c>
      <c r="D83" s="152">
        <f>G15</f>
        <v>0</v>
      </c>
      <c r="E83" s="248" t="e">
        <f>D$67*G15/G$16+(D$67*G15/G$16)*5%+(D$67*G15/G$16)*9.95%</f>
        <v>#DIV/0!</v>
      </c>
      <c r="F83" s="151"/>
      <c r="G83" s="236" t="e">
        <f t="shared" si="9"/>
        <v>#DIV/0!</v>
      </c>
    </row>
    <row r="86" spans="2:7" x14ac:dyDescent="0.25">
      <c r="B86" t="s">
        <v>103</v>
      </c>
    </row>
    <row r="87" spans="2:7" x14ac:dyDescent="0.25">
      <c r="B87" t="s">
        <v>115</v>
      </c>
    </row>
  </sheetData>
  <protectedRanges>
    <protectedRange algorithmName="SHA-512" hashValue="rge6rNiGRp5+C3nNaAGoWRTog3Z12Jg56136Kf80tVjXJ7/1gUjiyUoLUSZOY7+KFzgsMs0Eo83hXz+PEWkKEQ==" saltValue="yZpYNH4q8NiMSWBHEYdFeg==" spinCount="100000" sqref="D45:H45 G46 D37:H37 D20:H20 D24:H24 D27:H27 D30:H30 D33:H33" name="Plage1"/>
  </protectedRanges>
  <mergeCells count="37">
    <mergeCell ref="B75:C75"/>
    <mergeCell ref="B66:C66"/>
    <mergeCell ref="E67:G67"/>
    <mergeCell ref="B68:D68"/>
    <mergeCell ref="B71:D71"/>
    <mergeCell ref="B74:C74"/>
    <mergeCell ref="B77:G77"/>
    <mergeCell ref="B60:C60"/>
    <mergeCell ref="B63:F63"/>
    <mergeCell ref="B65:D65"/>
    <mergeCell ref="B54:H55"/>
    <mergeCell ref="B56:H56"/>
    <mergeCell ref="B57:C57"/>
    <mergeCell ref="B58:C58"/>
    <mergeCell ref="B46:F46"/>
    <mergeCell ref="B48:H48"/>
    <mergeCell ref="B49:H49"/>
    <mergeCell ref="B50:H50"/>
    <mergeCell ref="B51:H51"/>
    <mergeCell ref="B52:H52"/>
    <mergeCell ref="B27:C27"/>
    <mergeCell ref="B30:C30"/>
    <mergeCell ref="B33:C33"/>
    <mergeCell ref="B37:C37"/>
    <mergeCell ref="B45:C45"/>
    <mergeCell ref="B18:C19"/>
    <mergeCell ref="G18:G19"/>
    <mergeCell ref="H18:H19"/>
    <mergeCell ref="D19:F19"/>
    <mergeCell ref="B20:C20"/>
    <mergeCell ref="B24:C24"/>
    <mergeCell ref="B2:H2"/>
    <mergeCell ref="B3:H3"/>
    <mergeCell ref="B9:H9"/>
    <mergeCell ref="B16:C16"/>
    <mergeCell ref="B5:H5"/>
    <mergeCell ref="B7:H7"/>
  </mergeCells>
  <conditionalFormatting sqref="G46">
    <cfRule type="cellIs" dxfId="5" priority="6" operator="notEqual">
      <formula>$G$63</formula>
    </cfRule>
  </conditionalFormatting>
  <conditionalFormatting sqref="G63">
    <cfRule type="cellIs" dxfId="4" priority="5" operator="notEqual">
      <formula>$G$46</formula>
    </cfRule>
  </conditionalFormatting>
  <conditionalFormatting sqref="H30">
    <cfRule type="cellIs" dxfId="3" priority="11" operator="greaterThan">
      <formula>0.25</formula>
    </cfRule>
  </conditionalFormatting>
  <conditionalFormatting sqref="H58:H59">
    <cfRule type="cellIs" dxfId="2" priority="10" operator="lessThan">
      <formula>0.2</formula>
    </cfRule>
  </conditionalFormatting>
  <conditionalFormatting sqref="H60">
    <cfRule type="cellIs" dxfId="1" priority="9" operator="greaterThan">
      <formula>0.8</formula>
    </cfRule>
  </conditionalFormatting>
  <conditionalFormatting sqref="H61">
    <cfRule type="cellIs" dxfId="0" priority="8" operator="greaterThan">
      <formula>0.7</formula>
    </cfRule>
  </conditionalFormatting>
  <conditionalFormatting sqref="D69">
    <cfRule type="cellIs" priority="3" operator="greaterThan">
      <formula>500000</formula>
    </cfRule>
  </conditionalFormatting>
  <conditionalFormatting sqref="D74">
    <cfRule type="cellIs" priority="2" operator="greaterThan">
      <formula>500000</formula>
    </cfRule>
  </conditionalFormatting>
  <conditionalFormatting sqref="D75">
    <cfRule type="cellIs" priority="1" operator="greaterThan">
      <formula>0.7</formula>
    </cfRule>
  </conditionalFormatting>
  <pageMargins left="0.25" right="0.25" top="0.75" bottom="0.75" header="0.3" footer="0.3"/>
  <pageSetup scale="74" fitToHeight="0" orientation="portrait" r:id="rId1"/>
  <rowBreaks count="1" manualBreakCount="1">
    <brk id="52" min="1" max="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612AE37-BDFC-41DF-A51F-0D1A5811E98B}">
          <x14:formula1>
            <xm:f>data!$B$2:$B$3</xm:f>
          </x14:formula1>
          <xm:sqref>G69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100CC-733C-4C1E-8BCC-9F9B92D73F1E}">
  <sheetPr codeName="Feuil2">
    <pageSetUpPr fitToPage="1"/>
  </sheetPr>
  <dimension ref="B2:AA47"/>
  <sheetViews>
    <sheetView tabSelected="1" workbookViewId="0">
      <selection activeCell="W2" sqref="W2:AA3"/>
    </sheetView>
  </sheetViews>
  <sheetFormatPr baseColWidth="10" defaultRowHeight="15" x14ac:dyDescent="0.25"/>
  <cols>
    <col min="2" max="2" width="39.140625" customWidth="1"/>
    <col min="3" max="3" width="23.7109375" customWidth="1"/>
    <col min="4" max="5" width="22" customWidth="1"/>
    <col min="6" max="6" width="20.28515625" customWidth="1"/>
    <col min="7" max="7" width="14.5703125" customWidth="1"/>
    <col min="8" max="8" width="8.140625" customWidth="1"/>
    <col min="9" max="9" width="39.5703125" customWidth="1"/>
    <col min="10" max="10" width="23.42578125" customWidth="1"/>
    <col min="11" max="12" width="22" customWidth="1"/>
    <col min="13" max="13" width="21.7109375" customWidth="1"/>
    <col min="14" max="14" width="17.140625" customWidth="1"/>
    <col min="15" max="15" width="8.140625" customWidth="1"/>
    <col min="16" max="16" width="37.140625" customWidth="1"/>
    <col min="17" max="17" width="23.42578125" customWidth="1"/>
    <col min="18" max="19" width="22" customWidth="1"/>
    <col min="20" max="20" width="21.7109375" customWidth="1"/>
    <col min="21" max="21" width="19.28515625" customWidth="1"/>
    <col min="22" max="22" width="8.140625" customWidth="1"/>
    <col min="23" max="23" width="38.7109375" customWidth="1"/>
    <col min="24" max="24" width="23.42578125" customWidth="1"/>
    <col min="25" max="26" width="22" customWidth="1"/>
    <col min="27" max="27" width="21.7109375" customWidth="1"/>
  </cols>
  <sheetData>
    <row r="2" spans="2:27" ht="29.25" customHeight="1" x14ac:dyDescent="0.25">
      <c r="B2" s="100" t="s">
        <v>116</v>
      </c>
      <c r="C2" s="101"/>
      <c r="D2" s="101"/>
      <c r="E2" s="101"/>
      <c r="F2" s="101"/>
      <c r="G2" s="50"/>
      <c r="H2" s="34"/>
      <c r="I2" s="100" t="s">
        <v>116</v>
      </c>
      <c r="J2" s="101"/>
      <c r="K2" s="101"/>
      <c r="L2" s="101"/>
      <c r="M2" s="101"/>
      <c r="N2" s="50"/>
      <c r="O2" s="34"/>
      <c r="P2" s="100" t="s">
        <v>116</v>
      </c>
      <c r="Q2" s="101"/>
      <c r="R2" s="101"/>
      <c r="S2" s="101"/>
      <c r="T2" s="101"/>
      <c r="U2" s="50"/>
      <c r="V2" s="34"/>
      <c r="W2" s="100" t="s">
        <v>116</v>
      </c>
      <c r="X2" s="101"/>
      <c r="Y2" s="101"/>
      <c r="Z2" s="101"/>
      <c r="AA2" s="101"/>
    </row>
    <row r="3" spans="2:27" ht="26.25" customHeight="1" x14ac:dyDescent="0.25">
      <c r="B3" s="101"/>
      <c r="C3" s="101"/>
      <c r="D3" s="101"/>
      <c r="E3" s="101"/>
      <c r="F3" s="101"/>
      <c r="G3" s="50"/>
      <c r="H3" s="34"/>
      <c r="I3" s="101"/>
      <c r="J3" s="101"/>
      <c r="K3" s="101"/>
      <c r="L3" s="101"/>
      <c r="M3" s="101"/>
      <c r="N3" s="50"/>
      <c r="O3" s="34"/>
      <c r="P3" s="101"/>
      <c r="Q3" s="101"/>
      <c r="R3" s="101"/>
      <c r="S3" s="101"/>
      <c r="T3" s="101"/>
      <c r="U3" s="50"/>
      <c r="V3" s="34"/>
      <c r="W3" s="101"/>
      <c r="X3" s="101"/>
      <c r="Y3" s="101"/>
      <c r="Z3" s="101"/>
      <c r="AA3" s="101"/>
    </row>
    <row r="5" spans="2:27" ht="15.75" thickBot="1" x14ac:dyDescent="0.3"/>
    <row r="6" spans="2:27" ht="33.75" customHeight="1" x14ac:dyDescent="0.25">
      <c r="B6" s="111" t="s">
        <v>32</v>
      </c>
      <c r="C6" s="112"/>
      <c r="D6" s="112"/>
      <c r="E6" s="112"/>
      <c r="F6" s="113"/>
      <c r="I6" s="111" t="s">
        <v>33</v>
      </c>
      <c r="J6" s="112"/>
      <c r="K6" s="112"/>
      <c r="L6" s="112"/>
      <c r="M6" s="113"/>
      <c r="P6" s="111" t="s">
        <v>56</v>
      </c>
      <c r="Q6" s="112"/>
      <c r="R6" s="112"/>
      <c r="S6" s="112"/>
      <c r="T6" s="113"/>
      <c r="W6" s="111" t="s">
        <v>57</v>
      </c>
      <c r="X6" s="112"/>
      <c r="Y6" s="112"/>
      <c r="Z6" s="112"/>
      <c r="AA6" s="113"/>
    </row>
    <row r="7" spans="2:27" ht="21" customHeight="1" thickBot="1" x14ac:dyDescent="0.3">
      <c r="B7" s="114" t="s">
        <v>34</v>
      </c>
      <c r="C7" s="115"/>
      <c r="D7" s="115"/>
      <c r="E7" s="115"/>
      <c r="F7" s="116"/>
      <c r="I7" s="114" t="s">
        <v>34</v>
      </c>
      <c r="J7" s="115"/>
      <c r="K7" s="115"/>
      <c r="L7" s="115"/>
      <c r="M7" s="116"/>
      <c r="P7" s="114" t="s">
        <v>34</v>
      </c>
      <c r="Q7" s="115"/>
      <c r="R7" s="115"/>
      <c r="S7" s="115"/>
      <c r="T7" s="116"/>
      <c r="W7" s="114" t="s">
        <v>34</v>
      </c>
      <c r="X7" s="115"/>
      <c r="Y7" s="115"/>
      <c r="Z7" s="115"/>
      <c r="AA7" s="116"/>
    </row>
    <row r="8" spans="2:27" ht="15.75" thickBot="1" x14ac:dyDescent="0.3">
      <c r="B8" s="43" t="s">
        <v>35</v>
      </c>
      <c r="C8" s="19" t="s">
        <v>36</v>
      </c>
      <c r="D8" s="19" t="s">
        <v>37</v>
      </c>
      <c r="E8" s="19" t="s">
        <v>38</v>
      </c>
      <c r="F8" s="28" t="s">
        <v>20</v>
      </c>
      <c r="I8" s="43" t="s">
        <v>35</v>
      </c>
      <c r="J8" s="19" t="s">
        <v>36</v>
      </c>
      <c r="K8" s="19" t="s">
        <v>37</v>
      </c>
      <c r="L8" s="19" t="s">
        <v>38</v>
      </c>
      <c r="M8" s="28" t="s">
        <v>20</v>
      </c>
      <c r="P8" s="43" t="s">
        <v>35</v>
      </c>
      <c r="Q8" s="19" t="s">
        <v>36</v>
      </c>
      <c r="R8" s="19" t="s">
        <v>37</v>
      </c>
      <c r="S8" s="19" t="s">
        <v>38</v>
      </c>
      <c r="T8" s="28" t="s">
        <v>20</v>
      </c>
      <c r="W8" s="43" t="s">
        <v>35</v>
      </c>
      <c r="X8" s="19" t="s">
        <v>36</v>
      </c>
      <c r="Y8" s="19" t="s">
        <v>37</v>
      </c>
      <c r="Z8" s="19" t="s">
        <v>38</v>
      </c>
      <c r="AA8" s="28" t="s">
        <v>20</v>
      </c>
    </row>
    <row r="9" spans="2:27" ht="60.75" x14ac:dyDescent="0.25">
      <c r="B9" s="62" t="s">
        <v>50</v>
      </c>
      <c r="C9" s="38"/>
      <c r="D9" s="38"/>
      <c r="E9" s="46">
        <f>C9+D9</f>
        <v>0</v>
      </c>
      <c r="F9" s="29" t="e">
        <f>E9/E$19</f>
        <v>#DIV/0!</v>
      </c>
      <c r="I9" s="62" t="s">
        <v>50</v>
      </c>
      <c r="J9" s="38"/>
      <c r="K9" s="38"/>
      <c r="L9" s="46">
        <f t="shared" ref="L9:L18" si="0">J9+K9</f>
        <v>0</v>
      </c>
      <c r="M9" s="29" t="e">
        <f>L9/L$19</f>
        <v>#DIV/0!</v>
      </c>
      <c r="P9" s="45" t="s">
        <v>50</v>
      </c>
      <c r="Q9" s="38"/>
      <c r="R9" s="38"/>
      <c r="S9" s="46">
        <f>Q9+R9</f>
        <v>0</v>
      </c>
      <c r="T9" s="29" t="e">
        <f>S9/S$19</f>
        <v>#DIV/0!</v>
      </c>
      <c r="W9" s="45" t="s">
        <v>50</v>
      </c>
      <c r="X9" s="38"/>
      <c r="Y9" s="38"/>
      <c r="Z9" s="46">
        <f t="shared" ref="Z9:Z18" si="1">X9+Y9</f>
        <v>0</v>
      </c>
      <c r="AA9" s="29" t="e">
        <f>Z9/Z$19</f>
        <v>#DIV/0!</v>
      </c>
    </row>
    <row r="10" spans="2:27" ht="55.5" customHeight="1" x14ac:dyDescent="0.25">
      <c r="B10" s="44" t="s">
        <v>39</v>
      </c>
      <c r="C10" s="40"/>
      <c r="D10" s="40"/>
      <c r="E10" s="41">
        <f>C10+D10</f>
        <v>0</v>
      </c>
      <c r="F10" s="29" t="e">
        <f>E10/E$19</f>
        <v>#DIV/0!</v>
      </c>
      <c r="I10" s="44" t="s">
        <v>39</v>
      </c>
      <c r="J10" s="40"/>
      <c r="K10" s="40"/>
      <c r="L10" s="41">
        <f t="shared" si="0"/>
        <v>0</v>
      </c>
      <c r="M10" s="29" t="e">
        <f>L10/L$19</f>
        <v>#DIV/0!</v>
      </c>
      <c r="P10" s="44" t="s">
        <v>39</v>
      </c>
      <c r="Q10" s="40"/>
      <c r="R10" s="40"/>
      <c r="S10" s="41">
        <f>Q10+R10</f>
        <v>0</v>
      </c>
      <c r="T10" s="29" t="e">
        <f>S10/S$19</f>
        <v>#DIV/0!</v>
      </c>
      <c r="W10" s="44" t="s">
        <v>39</v>
      </c>
      <c r="X10" s="40"/>
      <c r="Y10" s="40"/>
      <c r="Z10" s="41">
        <f t="shared" si="1"/>
        <v>0</v>
      </c>
      <c r="AA10" s="29" t="e">
        <f>Z10/Z$19</f>
        <v>#DIV/0!</v>
      </c>
    </row>
    <row r="11" spans="2:27" x14ac:dyDescent="0.25">
      <c r="B11" s="39" t="s">
        <v>40</v>
      </c>
      <c r="C11" s="40"/>
      <c r="D11" s="40"/>
      <c r="E11" s="41">
        <f t="shared" ref="E11:E18" si="2">C11+D11</f>
        <v>0</v>
      </c>
      <c r="F11" s="29" t="e">
        <f>E11/E$19</f>
        <v>#DIV/0!</v>
      </c>
      <c r="I11" s="39" t="s">
        <v>40</v>
      </c>
      <c r="J11" s="40"/>
      <c r="K11" s="40"/>
      <c r="L11" s="41">
        <f t="shared" si="0"/>
        <v>0</v>
      </c>
      <c r="M11" s="29" t="e">
        <f>L11/L$19</f>
        <v>#DIV/0!</v>
      </c>
      <c r="P11" s="39" t="s">
        <v>40</v>
      </c>
      <c r="Q11" s="40"/>
      <c r="R11" s="40"/>
      <c r="S11" s="41">
        <f>Q11+R11</f>
        <v>0</v>
      </c>
      <c r="T11" s="29" t="e">
        <f>S11/S$19</f>
        <v>#DIV/0!</v>
      </c>
      <c r="W11" s="39" t="s">
        <v>40</v>
      </c>
      <c r="X11" s="40"/>
      <c r="Y11" s="40"/>
      <c r="Z11" s="41">
        <f t="shared" si="1"/>
        <v>0</v>
      </c>
      <c r="AA11" s="29" t="e">
        <f>Z11/Z$19</f>
        <v>#DIV/0!</v>
      </c>
    </row>
    <row r="12" spans="2:27" x14ac:dyDescent="0.25">
      <c r="B12" s="42" t="s">
        <v>46</v>
      </c>
      <c r="C12" s="40"/>
      <c r="D12" s="40"/>
      <c r="E12" s="41">
        <f t="shared" si="2"/>
        <v>0</v>
      </c>
      <c r="F12" s="117" t="e">
        <f>(E12+E13)/E19</f>
        <v>#DIV/0!</v>
      </c>
      <c r="I12" s="42" t="s">
        <v>46</v>
      </c>
      <c r="J12" s="40"/>
      <c r="K12" s="40"/>
      <c r="L12" s="41">
        <f t="shared" si="0"/>
        <v>0</v>
      </c>
      <c r="M12" s="117" t="e">
        <f>(L12+L13)/L19</f>
        <v>#DIV/0!</v>
      </c>
      <c r="P12" s="42" t="s">
        <v>46</v>
      </c>
      <c r="Q12" s="40"/>
      <c r="R12" s="40"/>
      <c r="S12" s="41">
        <f>Q12+R12</f>
        <v>0</v>
      </c>
      <c r="T12" s="117" t="e">
        <f>(S12+S13)/S19</f>
        <v>#DIV/0!</v>
      </c>
      <c r="W12" s="42" t="s">
        <v>46</v>
      </c>
      <c r="X12" s="40"/>
      <c r="Y12" s="40"/>
      <c r="Z12" s="41">
        <f t="shared" si="1"/>
        <v>0</v>
      </c>
      <c r="AA12" s="117" t="e">
        <f>(Z12+Z13)/Z19</f>
        <v>#DIV/0!</v>
      </c>
    </row>
    <row r="13" spans="2:27" x14ac:dyDescent="0.25">
      <c r="B13" s="42" t="s">
        <v>41</v>
      </c>
      <c r="C13" s="40"/>
      <c r="D13" s="40"/>
      <c r="E13" s="41">
        <f t="shared" si="2"/>
        <v>0</v>
      </c>
      <c r="F13" s="117"/>
      <c r="I13" s="42" t="s">
        <v>41</v>
      </c>
      <c r="J13" s="40"/>
      <c r="K13" s="40"/>
      <c r="L13" s="41">
        <f t="shared" si="0"/>
        <v>0</v>
      </c>
      <c r="M13" s="117"/>
      <c r="P13" s="42" t="s">
        <v>41</v>
      </c>
      <c r="Q13" s="40"/>
      <c r="R13" s="40"/>
      <c r="S13" s="41">
        <f t="shared" ref="S13:S17" si="3">Q13+R13</f>
        <v>0</v>
      </c>
      <c r="T13" s="117"/>
      <c r="W13" s="42" t="s">
        <v>41</v>
      </c>
      <c r="X13" s="40"/>
      <c r="Y13" s="40"/>
      <c r="Z13" s="41">
        <f t="shared" si="1"/>
        <v>0</v>
      </c>
      <c r="AA13" s="117"/>
    </row>
    <row r="14" spans="2:27" x14ac:dyDescent="0.25">
      <c r="B14" s="39" t="s">
        <v>15</v>
      </c>
      <c r="C14" s="40"/>
      <c r="D14" s="40"/>
      <c r="E14" s="41">
        <f t="shared" si="2"/>
        <v>0</v>
      </c>
      <c r="F14" s="29" t="e">
        <f>E14/E$19</f>
        <v>#DIV/0!</v>
      </c>
      <c r="I14" s="39" t="s">
        <v>15</v>
      </c>
      <c r="J14" s="40"/>
      <c r="K14" s="40"/>
      <c r="L14" s="41">
        <f t="shared" si="0"/>
        <v>0</v>
      </c>
      <c r="M14" s="29" t="e">
        <f>L14/L$19</f>
        <v>#DIV/0!</v>
      </c>
      <c r="P14" s="39" t="s">
        <v>15</v>
      </c>
      <c r="Q14" s="40"/>
      <c r="R14" s="40"/>
      <c r="S14" s="41">
        <f t="shared" si="3"/>
        <v>0</v>
      </c>
      <c r="T14" s="29" t="e">
        <f>S14/S$19</f>
        <v>#DIV/0!</v>
      </c>
      <c r="W14" s="39" t="s">
        <v>15</v>
      </c>
      <c r="X14" s="40"/>
      <c r="Y14" s="40"/>
      <c r="Z14" s="41">
        <f t="shared" si="1"/>
        <v>0</v>
      </c>
      <c r="AA14" s="29" t="e">
        <f>Z14/Z$19</f>
        <v>#DIV/0!</v>
      </c>
    </row>
    <row r="15" spans="2:27" x14ac:dyDescent="0.25">
      <c r="B15" s="39" t="s">
        <v>42</v>
      </c>
      <c r="C15" s="40"/>
      <c r="D15" s="40"/>
      <c r="E15" s="41">
        <f t="shared" si="2"/>
        <v>0</v>
      </c>
      <c r="F15" s="29" t="e">
        <f>E15/E$19</f>
        <v>#DIV/0!</v>
      </c>
      <c r="I15" s="39" t="s">
        <v>42</v>
      </c>
      <c r="J15" s="40"/>
      <c r="K15" s="40"/>
      <c r="L15" s="41">
        <f t="shared" si="0"/>
        <v>0</v>
      </c>
      <c r="M15" s="29" t="e">
        <f>L15/L$19</f>
        <v>#DIV/0!</v>
      </c>
      <c r="P15" s="39" t="s">
        <v>42</v>
      </c>
      <c r="Q15" s="40"/>
      <c r="R15" s="40"/>
      <c r="S15" s="41">
        <f t="shared" si="3"/>
        <v>0</v>
      </c>
      <c r="T15" s="29" t="e">
        <f>S15/S$19</f>
        <v>#DIV/0!</v>
      </c>
      <c r="W15" s="39" t="s">
        <v>42</v>
      </c>
      <c r="X15" s="40"/>
      <c r="Y15" s="40"/>
      <c r="Z15" s="41">
        <f t="shared" si="1"/>
        <v>0</v>
      </c>
      <c r="AA15" s="29" t="e">
        <f>Z15/Z$19</f>
        <v>#DIV/0!</v>
      </c>
    </row>
    <row r="16" spans="2:27" x14ac:dyDescent="0.25">
      <c r="B16" s="39" t="s">
        <v>52</v>
      </c>
      <c r="C16" s="40"/>
      <c r="D16" s="40"/>
      <c r="E16" s="41">
        <f t="shared" si="2"/>
        <v>0</v>
      </c>
      <c r="F16" s="29" t="e">
        <f>E16/E$19</f>
        <v>#DIV/0!</v>
      </c>
      <c r="I16" s="39" t="s">
        <v>52</v>
      </c>
      <c r="J16" s="40"/>
      <c r="K16" s="40"/>
      <c r="L16" s="41">
        <f t="shared" si="0"/>
        <v>0</v>
      </c>
      <c r="M16" s="29" t="e">
        <f>L16/L$19</f>
        <v>#DIV/0!</v>
      </c>
      <c r="P16" s="39" t="s">
        <v>52</v>
      </c>
      <c r="Q16" s="40"/>
      <c r="R16" s="40"/>
      <c r="S16" s="41">
        <f t="shared" si="3"/>
        <v>0</v>
      </c>
      <c r="T16" s="29" t="e">
        <f>S16/S$19</f>
        <v>#DIV/0!</v>
      </c>
      <c r="W16" s="39" t="s">
        <v>52</v>
      </c>
      <c r="X16" s="40"/>
      <c r="Y16" s="40"/>
      <c r="Z16" s="41">
        <f t="shared" si="1"/>
        <v>0</v>
      </c>
      <c r="AA16" s="29" t="e">
        <f>Z16/Z$19</f>
        <v>#DIV/0!</v>
      </c>
    </row>
    <row r="17" spans="2:27" ht="25.5" x14ac:dyDescent="0.25">
      <c r="B17" s="39" t="s">
        <v>43</v>
      </c>
      <c r="C17" s="40"/>
      <c r="D17" s="40"/>
      <c r="E17" s="41">
        <f t="shared" si="2"/>
        <v>0</v>
      </c>
      <c r="F17" s="29" t="e">
        <f>E17/E$19</f>
        <v>#DIV/0!</v>
      </c>
      <c r="I17" s="39" t="s">
        <v>43</v>
      </c>
      <c r="J17" s="40"/>
      <c r="K17" s="40"/>
      <c r="L17" s="41">
        <f t="shared" si="0"/>
        <v>0</v>
      </c>
      <c r="M17" s="29" t="e">
        <f>L17/L$19</f>
        <v>#DIV/0!</v>
      </c>
      <c r="P17" s="39" t="s">
        <v>43</v>
      </c>
      <c r="Q17" s="40"/>
      <c r="R17" s="40"/>
      <c r="S17" s="41">
        <f t="shared" si="3"/>
        <v>0</v>
      </c>
      <c r="T17" s="29" t="e">
        <f>S17/S$19</f>
        <v>#DIV/0!</v>
      </c>
      <c r="W17" s="39" t="s">
        <v>43</v>
      </c>
      <c r="X17" s="40"/>
      <c r="Y17" s="40"/>
      <c r="Z17" s="41">
        <f t="shared" si="1"/>
        <v>0</v>
      </c>
      <c r="AA17" s="29" t="e">
        <f>Z17/Z$19</f>
        <v>#DIV/0!</v>
      </c>
    </row>
    <row r="18" spans="2:27" ht="51.75" thickBot="1" x14ac:dyDescent="0.3">
      <c r="B18" s="47" t="s">
        <v>53</v>
      </c>
      <c r="C18" s="20"/>
      <c r="D18" s="20"/>
      <c r="E18" s="67">
        <f t="shared" si="2"/>
        <v>0</v>
      </c>
      <c r="F18" s="29" t="e">
        <f>E18/E$19</f>
        <v>#DIV/0!</v>
      </c>
      <c r="I18" s="47" t="s">
        <v>53</v>
      </c>
      <c r="J18" s="20"/>
      <c r="K18" s="20"/>
      <c r="L18" s="21">
        <f t="shared" si="0"/>
        <v>0</v>
      </c>
      <c r="M18" s="29" t="e">
        <f>L18/L$19</f>
        <v>#DIV/0!</v>
      </c>
      <c r="P18" s="47" t="s">
        <v>53</v>
      </c>
      <c r="Q18" s="20"/>
      <c r="R18" s="20"/>
      <c r="S18" s="21">
        <f>Q18+R18</f>
        <v>0</v>
      </c>
      <c r="T18" s="29" t="e">
        <f>S18/S$19</f>
        <v>#DIV/0!</v>
      </c>
      <c r="W18" s="47" t="s">
        <v>53</v>
      </c>
      <c r="X18" s="20"/>
      <c r="Y18" s="20"/>
      <c r="Z18" s="21">
        <f t="shared" si="1"/>
        <v>0</v>
      </c>
      <c r="AA18" s="29" t="e">
        <f>Z18/Z$19</f>
        <v>#DIV/0!</v>
      </c>
    </row>
    <row r="19" spans="2:27" ht="15.75" thickBot="1" x14ac:dyDescent="0.3">
      <c r="B19" s="30" t="s">
        <v>44</v>
      </c>
      <c r="C19" s="31">
        <f>SUM(C9:C18)</f>
        <v>0</v>
      </c>
      <c r="D19" s="48">
        <f t="shared" ref="D19:E19" si="4">SUM(D9:D18)</f>
        <v>0</v>
      </c>
      <c r="E19" s="68">
        <f t="shared" si="4"/>
        <v>0</v>
      </c>
      <c r="F19" s="49" t="e">
        <f>SUM(F9:F18)</f>
        <v>#DIV/0!</v>
      </c>
      <c r="I19" s="30" t="s">
        <v>44</v>
      </c>
      <c r="J19" s="31">
        <f>SUM(J9:J18)</f>
        <v>0</v>
      </c>
      <c r="K19" s="31">
        <f t="shared" ref="K19" si="5">SUM(K9:K18)</f>
        <v>0</v>
      </c>
      <c r="L19" s="48">
        <f>SUM(L9:L18)</f>
        <v>0</v>
      </c>
      <c r="M19" s="49" t="e">
        <f>SUM(M9:M18)</f>
        <v>#DIV/0!</v>
      </c>
      <c r="P19" s="30" t="s">
        <v>44</v>
      </c>
      <c r="Q19" s="31">
        <f>SUM(Q9:Q18)</f>
        <v>0</v>
      </c>
      <c r="R19" s="31">
        <f t="shared" ref="R19" si="6">SUM(R9:R18)</f>
        <v>0</v>
      </c>
      <c r="S19" s="48">
        <f>SUM(S9:S18)</f>
        <v>0</v>
      </c>
      <c r="T19" s="49" t="e">
        <f>SUM(T9:T18)</f>
        <v>#DIV/0!</v>
      </c>
      <c r="W19" s="30" t="s">
        <v>44</v>
      </c>
      <c r="X19" s="31">
        <f>SUM(X9:X18)</f>
        <v>0</v>
      </c>
      <c r="Y19" s="31">
        <f t="shared" ref="Y19" si="7">SUM(Y9:Y18)</f>
        <v>0</v>
      </c>
      <c r="Z19" s="48">
        <f t="shared" ref="Z19" si="8">SUM(Z9:Z18)</f>
        <v>0</v>
      </c>
      <c r="AA19" s="49" t="e">
        <f>SUM(AA9:AA18)</f>
        <v>#DIV/0!</v>
      </c>
    </row>
    <row r="20" spans="2:27" x14ac:dyDescent="0.25">
      <c r="C20" s="32"/>
      <c r="D20" s="87" t="s">
        <v>63</v>
      </c>
      <c r="E20" s="88">
        <f>IF((E25+E28)*5%&gt;25000,25000,(E25+E28)*5%)</f>
        <v>0</v>
      </c>
      <c r="F20" s="89"/>
      <c r="G20" s="89"/>
      <c r="H20" s="89"/>
      <c r="I20" s="89"/>
      <c r="J20" s="89"/>
      <c r="K20" s="87" t="s">
        <v>63</v>
      </c>
      <c r="L20" s="88">
        <f>IF((L25+L28)*5%&gt;25000,25000,(L25+L28)*5%)</f>
        <v>0</v>
      </c>
      <c r="M20" s="89"/>
      <c r="N20" s="89"/>
      <c r="O20" s="89"/>
      <c r="P20" s="89"/>
      <c r="Q20" s="89"/>
      <c r="R20" s="87" t="s">
        <v>63</v>
      </c>
      <c r="S20" s="88">
        <f>IF((S25+S28)*5%&gt;25000,25000,(S25+S28)*5%)</f>
        <v>0</v>
      </c>
      <c r="T20" s="89"/>
      <c r="U20" s="89"/>
      <c r="V20" s="89"/>
      <c r="W20" s="89"/>
      <c r="X20" s="89"/>
      <c r="Y20" s="87" t="s">
        <v>63</v>
      </c>
      <c r="Z20" s="88">
        <f>IF((Z25+Z28)*5%&gt;25000,25000,(Z25+Z28)*5%)</f>
        <v>0</v>
      </c>
      <c r="AA20" s="89"/>
    </row>
    <row r="21" spans="2:27" x14ac:dyDescent="0.25">
      <c r="B21" t="s">
        <v>51</v>
      </c>
      <c r="C21" s="32"/>
      <c r="D21" s="32"/>
      <c r="E21" s="32"/>
    </row>
    <row r="22" spans="2:27" ht="17.25" customHeight="1" x14ac:dyDescent="0.25"/>
    <row r="23" spans="2:27" ht="15" customHeight="1" thickBot="1" x14ac:dyDescent="0.3"/>
    <row r="24" spans="2:27" ht="28.5" customHeight="1" thickBot="1" x14ac:dyDescent="0.3">
      <c r="B24" s="63" t="s">
        <v>54</v>
      </c>
      <c r="C24" s="51" t="s">
        <v>36</v>
      </c>
      <c r="D24" s="51" t="s">
        <v>37</v>
      </c>
      <c r="E24" s="51" t="s">
        <v>38</v>
      </c>
      <c r="F24" s="52" t="s">
        <v>45</v>
      </c>
      <c r="G24" s="35"/>
      <c r="I24" s="63" t="s">
        <v>55</v>
      </c>
      <c r="J24" s="51" t="s">
        <v>36</v>
      </c>
      <c r="K24" s="51" t="s">
        <v>37</v>
      </c>
      <c r="L24" s="51" t="s">
        <v>38</v>
      </c>
      <c r="M24" s="52" t="s">
        <v>45</v>
      </c>
      <c r="N24" s="35"/>
      <c r="P24" s="63" t="s">
        <v>62</v>
      </c>
      <c r="Q24" s="51" t="s">
        <v>36</v>
      </c>
      <c r="R24" s="51" t="s">
        <v>37</v>
      </c>
      <c r="S24" s="51" t="s">
        <v>38</v>
      </c>
      <c r="T24" s="52" t="s">
        <v>45</v>
      </c>
      <c r="U24" s="35"/>
      <c r="W24" s="63" t="s">
        <v>64</v>
      </c>
      <c r="X24" s="51" t="s">
        <v>36</v>
      </c>
      <c r="Y24" s="51" t="s">
        <v>37</v>
      </c>
      <c r="Z24" s="51" t="s">
        <v>38</v>
      </c>
      <c r="AA24" s="52" t="s">
        <v>45</v>
      </c>
    </row>
    <row r="25" spans="2:27" ht="42.75" customHeight="1" x14ac:dyDescent="0.25">
      <c r="B25" s="53" t="s">
        <v>69</v>
      </c>
      <c r="C25" s="22"/>
      <c r="D25" s="22"/>
      <c r="E25" s="23">
        <f>C25+D25</f>
        <v>0</v>
      </c>
      <c r="F25" s="90" t="e">
        <f>E25/$E$29</f>
        <v>#DIV/0!</v>
      </c>
      <c r="G25" s="33"/>
      <c r="I25" s="53" t="s">
        <v>60</v>
      </c>
      <c r="J25" s="22"/>
      <c r="K25" s="22"/>
      <c r="L25" s="23">
        <f>J25+K25</f>
        <v>0</v>
      </c>
      <c r="M25" s="54" t="e">
        <f>L25/$L$29</f>
        <v>#DIV/0!</v>
      </c>
      <c r="N25" s="33"/>
      <c r="P25" s="53" t="s">
        <v>60</v>
      </c>
      <c r="Q25" s="22"/>
      <c r="R25" s="22"/>
      <c r="S25" s="23">
        <f>Q25+R25</f>
        <v>0</v>
      </c>
      <c r="T25" s="54" t="e">
        <f>S25/$S$29</f>
        <v>#DIV/0!</v>
      </c>
      <c r="U25" s="33"/>
      <c r="W25" s="53" t="s">
        <v>60</v>
      </c>
      <c r="X25" s="22"/>
      <c r="Y25" s="22"/>
      <c r="Z25" s="23">
        <f>X25+Y25</f>
        <v>0</v>
      </c>
      <c r="AA25" s="54" t="e">
        <f>Z25/$Z$29</f>
        <v>#DIV/0!</v>
      </c>
    </row>
    <row r="26" spans="2:27" ht="31.5" customHeight="1" x14ac:dyDescent="0.25">
      <c r="B26" s="65" t="s">
        <v>70</v>
      </c>
      <c r="C26" s="66">
        <f>C27+C28</f>
        <v>0</v>
      </c>
      <c r="D26" s="66">
        <f t="shared" ref="D26" si="9">D27+D28</f>
        <v>0</v>
      </c>
      <c r="E26" s="66">
        <f>E27+E28</f>
        <v>0</v>
      </c>
      <c r="F26" s="64" t="e">
        <f>E26/E29</f>
        <v>#DIV/0!</v>
      </c>
      <c r="G26" s="36"/>
      <c r="I26" s="65" t="s">
        <v>61</v>
      </c>
      <c r="J26" s="66">
        <f>J27+J28</f>
        <v>0</v>
      </c>
      <c r="K26" s="66">
        <f t="shared" ref="K26" si="10">K27+K28</f>
        <v>0</v>
      </c>
      <c r="L26" s="66">
        <f>L27+L28</f>
        <v>0</v>
      </c>
      <c r="M26" s="64" t="e">
        <f>L26/L29</f>
        <v>#DIV/0!</v>
      </c>
      <c r="N26" s="36"/>
      <c r="P26" s="65" t="s">
        <v>61</v>
      </c>
      <c r="Q26" s="66">
        <f>Q27+Q28</f>
        <v>0</v>
      </c>
      <c r="R26" s="66">
        <f t="shared" ref="R26" si="11">R27+R28</f>
        <v>0</v>
      </c>
      <c r="S26" s="66">
        <f t="shared" ref="S26" si="12">S27+S28</f>
        <v>0</v>
      </c>
      <c r="T26" s="64" t="e">
        <f>S26/S29</f>
        <v>#DIV/0!</v>
      </c>
      <c r="U26" s="36"/>
      <c r="W26" s="65" t="s">
        <v>61</v>
      </c>
      <c r="X26" s="66">
        <f>X27+X28</f>
        <v>0</v>
      </c>
      <c r="Y26" s="66">
        <f t="shared" ref="Y26" si="13">Y27+Y28</f>
        <v>0</v>
      </c>
      <c r="Z26" s="66">
        <f t="shared" ref="Z26" si="14">Z27+Z28</f>
        <v>0</v>
      </c>
      <c r="AA26" s="64" t="e">
        <f>Z26/Z29</f>
        <v>#DIV/0!</v>
      </c>
    </row>
    <row r="27" spans="2:27" ht="47.25" customHeight="1" thickBot="1" x14ac:dyDescent="0.3">
      <c r="B27" s="55" t="s">
        <v>68</v>
      </c>
      <c r="C27" s="24"/>
      <c r="D27" s="24"/>
      <c r="E27" s="25">
        <f>C27+D27</f>
        <v>0</v>
      </c>
      <c r="F27" s="91" t="e">
        <f>E27/$E$29</f>
        <v>#DIV/0!</v>
      </c>
      <c r="G27" s="33"/>
      <c r="I27" s="55" t="s">
        <v>65</v>
      </c>
      <c r="J27" s="24"/>
      <c r="K27" s="24"/>
      <c r="L27" s="25">
        <f>J27+K27</f>
        <v>0</v>
      </c>
      <c r="M27" s="56" t="e">
        <f>L27/$L$29</f>
        <v>#DIV/0!</v>
      </c>
      <c r="N27" s="33"/>
      <c r="P27" s="55" t="s">
        <v>65</v>
      </c>
      <c r="Q27" s="24"/>
      <c r="R27" s="24"/>
      <c r="S27" s="25">
        <f>Q27+R27</f>
        <v>0</v>
      </c>
      <c r="T27" s="56" t="e">
        <f>S27/$S$29</f>
        <v>#DIV/0!</v>
      </c>
      <c r="U27" s="33"/>
      <c r="W27" s="55" t="s">
        <v>65</v>
      </c>
      <c r="X27" s="24"/>
      <c r="Y27" s="24"/>
      <c r="Z27" s="25">
        <f>X27+Y27</f>
        <v>0</v>
      </c>
      <c r="AA27" s="56" t="e">
        <f>Z27/$Z$29</f>
        <v>#DIV/0!</v>
      </c>
    </row>
    <row r="28" spans="2:27" ht="31.5" customHeight="1" thickBot="1" x14ac:dyDescent="0.3">
      <c r="B28" s="57" t="s">
        <v>47</v>
      </c>
      <c r="C28" s="26"/>
      <c r="D28" s="26"/>
      <c r="E28" s="27">
        <f>C28+D28</f>
        <v>0</v>
      </c>
      <c r="F28" s="58" t="e">
        <f>E28/$E$29</f>
        <v>#DIV/0!</v>
      </c>
      <c r="G28" s="33"/>
      <c r="I28" s="57" t="s">
        <v>47</v>
      </c>
      <c r="J28" s="26"/>
      <c r="K28" s="26"/>
      <c r="L28" s="27">
        <f>J28+K28</f>
        <v>0</v>
      </c>
      <c r="M28" s="58" t="e">
        <f>L28/$L$29</f>
        <v>#DIV/0!</v>
      </c>
      <c r="N28" s="33"/>
      <c r="P28" s="57" t="s">
        <v>47</v>
      </c>
      <c r="Q28" s="26"/>
      <c r="R28" s="26"/>
      <c r="S28" s="27">
        <f>Q28+R28</f>
        <v>0</v>
      </c>
      <c r="T28" s="58" t="e">
        <f>S28/$S$29</f>
        <v>#DIV/0!</v>
      </c>
      <c r="U28" s="33"/>
      <c r="W28" s="57" t="s">
        <v>47</v>
      </c>
      <c r="X28" s="26"/>
      <c r="Y28" s="26"/>
      <c r="Z28" s="27">
        <f>X28+Y28</f>
        <v>0</v>
      </c>
      <c r="AA28" s="58" t="e">
        <f>Z28/$Z$29</f>
        <v>#DIV/0!</v>
      </c>
    </row>
    <row r="29" spans="2:27" ht="26.25" customHeight="1" thickBot="1" x14ac:dyDescent="0.3">
      <c r="B29" s="59" t="s">
        <v>48</v>
      </c>
      <c r="C29" s="60">
        <f>C25+C27+C28</f>
        <v>0</v>
      </c>
      <c r="D29" s="60">
        <f>D25+D27+D28</f>
        <v>0</v>
      </c>
      <c r="E29" s="60">
        <f>E25+E27+E28</f>
        <v>0</v>
      </c>
      <c r="F29" s="61" t="e">
        <f>E29/$E$29</f>
        <v>#DIV/0!</v>
      </c>
      <c r="G29" s="37"/>
      <c r="I29" s="59" t="s">
        <v>48</v>
      </c>
      <c r="J29" s="60">
        <f>J25+J27+J28</f>
        <v>0</v>
      </c>
      <c r="K29" s="60">
        <f>K25+K27+K28</f>
        <v>0</v>
      </c>
      <c r="L29" s="60">
        <f>L25+L27+L28</f>
        <v>0</v>
      </c>
      <c r="M29" s="61" t="e">
        <f>L29/$L$29</f>
        <v>#DIV/0!</v>
      </c>
      <c r="N29" s="37"/>
      <c r="P29" s="59" t="s">
        <v>48</v>
      </c>
      <c r="Q29" s="60">
        <f>Q25+Q27+Q28</f>
        <v>0</v>
      </c>
      <c r="R29" s="60">
        <f>R25+R27+R28</f>
        <v>0</v>
      </c>
      <c r="S29" s="60">
        <f>S25+S27+S28</f>
        <v>0</v>
      </c>
      <c r="T29" s="61" t="e">
        <f>S29/$S$29</f>
        <v>#DIV/0!</v>
      </c>
      <c r="U29" s="37"/>
      <c r="W29" s="59" t="s">
        <v>48</v>
      </c>
      <c r="X29" s="60">
        <f>X25+X27+X28</f>
        <v>0</v>
      </c>
      <c r="Y29" s="60">
        <f>Y25+Y27+Y28</f>
        <v>0</v>
      </c>
      <c r="Z29" s="60">
        <f>Z25+Z27+Z28</f>
        <v>0</v>
      </c>
      <c r="AA29" s="61" t="e">
        <f>Z29/$Z$29</f>
        <v>#DIV/0!</v>
      </c>
    </row>
    <row r="31" spans="2:27" x14ac:dyDescent="0.25">
      <c r="B31" t="s">
        <v>49</v>
      </c>
    </row>
    <row r="33" spans="2:6" ht="15.75" thickBot="1" x14ac:dyDescent="0.3"/>
    <row r="34" spans="2:6" ht="20.25" thickBot="1" x14ac:dyDescent="0.3">
      <c r="B34" s="63" t="s">
        <v>67</v>
      </c>
      <c r="C34" s="51" t="s">
        <v>36</v>
      </c>
      <c r="D34" s="51" t="s">
        <v>37</v>
      </c>
      <c r="E34" s="51" t="s">
        <v>38</v>
      </c>
      <c r="F34" s="52" t="s">
        <v>45</v>
      </c>
    </row>
    <row r="35" spans="2:6" ht="25.5" x14ac:dyDescent="0.25">
      <c r="B35" s="53" t="s">
        <v>69</v>
      </c>
      <c r="C35" s="22">
        <f>C25+J25+Q25+X25</f>
        <v>0</v>
      </c>
      <c r="D35" s="22">
        <f>D25+K25+R25+Y25</f>
        <v>0</v>
      </c>
      <c r="E35" s="23">
        <f>C35+D35</f>
        <v>0</v>
      </c>
      <c r="F35" s="54" t="e">
        <f>E35/$E$39</f>
        <v>#DIV/0!</v>
      </c>
    </row>
    <row r="36" spans="2:6" ht="25.5" x14ac:dyDescent="0.25">
      <c r="B36" s="65" t="s">
        <v>70</v>
      </c>
      <c r="C36" s="66">
        <f>C37+C38</f>
        <v>0</v>
      </c>
      <c r="D36" s="66">
        <f t="shared" ref="D36" si="15">D37+D38</f>
        <v>0</v>
      </c>
      <c r="E36" s="66">
        <f>E37+E38</f>
        <v>0</v>
      </c>
      <c r="F36" s="64" t="e">
        <f>E36/E39</f>
        <v>#DIV/0!</v>
      </c>
    </row>
    <row r="37" spans="2:6" ht="26.25" thickBot="1" x14ac:dyDescent="0.3">
      <c r="B37" s="55" t="s">
        <v>68</v>
      </c>
      <c r="C37" s="24">
        <f>C27+J27+Q27+X27</f>
        <v>0</v>
      </c>
      <c r="D37" s="24">
        <f>D27+K27+R27+Y27</f>
        <v>0</v>
      </c>
      <c r="E37" s="25">
        <f>C37+D37</f>
        <v>0</v>
      </c>
      <c r="F37" s="56" t="e">
        <f>E37/$E$39</f>
        <v>#DIV/0!</v>
      </c>
    </row>
    <row r="38" spans="2:6" ht="15.75" thickBot="1" x14ac:dyDescent="0.3">
      <c r="B38" s="57" t="s">
        <v>47</v>
      </c>
      <c r="C38" s="26">
        <f>C28+J28+Q28+X28</f>
        <v>0</v>
      </c>
      <c r="D38" s="26">
        <f>D28+K28+R28+Y28</f>
        <v>0</v>
      </c>
      <c r="E38" s="27">
        <f>C38+D38</f>
        <v>0</v>
      </c>
      <c r="F38" s="58" t="e">
        <f>E38/$E$39</f>
        <v>#DIV/0!</v>
      </c>
    </row>
    <row r="39" spans="2:6" ht="25.15" customHeight="1" thickBot="1" x14ac:dyDescent="0.3">
      <c r="B39" s="59" t="s">
        <v>66</v>
      </c>
      <c r="C39" s="60">
        <f>C35+C37+C38</f>
        <v>0</v>
      </c>
      <c r="D39" s="60">
        <f>D35+D37+D38</f>
        <v>0</v>
      </c>
      <c r="E39" s="60">
        <f>E35+E37+E38</f>
        <v>0</v>
      </c>
      <c r="F39" s="61" t="e">
        <f>E39/$E$39</f>
        <v>#DIV/0!</v>
      </c>
    </row>
    <row r="41" spans="2:6" x14ac:dyDescent="0.25">
      <c r="B41" s="69"/>
      <c r="C41" s="70"/>
      <c r="D41" s="70"/>
      <c r="E41" s="70"/>
      <c r="F41" s="37"/>
    </row>
    <row r="42" spans="2:6" ht="15.75" thickBot="1" x14ac:dyDescent="0.3">
      <c r="B42" s="69"/>
      <c r="C42" s="70"/>
      <c r="D42" s="70"/>
      <c r="E42" s="70"/>
      <c r="F42" s="37"/>
    </row>
    <row r="43" spans="2:6" ht="59.25" thickBot="1" x14ac:dyDescent="0.3">
      <c r="B43" s="86" t="s">
        <v>72</v>
      </c>
      <c r="C43" s="85">
        <f>E27+L27+S27+Z27</f>
        <v>0</v>
      </c>
    </row>
    <row r="46" spans="2:6" x14ac:dyDescent="0.25">
      <c r="B46" t="s">
        <v>103</v>
      </c>
    </row>
    <row r="47" spans="2:6" x14ac:dyDescent="0.25">
      <c r="B47" t="s">
        <v>115</v>
      </c>
    </row>
  </sheetData>
  <mergeCells count="16">
    <mergeCell ref="W6:AA6"/>
    <mergeCell ref="W7:AA7"/>
    <mergeCell ref="AA12:AA13"/>
    <mergeCell ref="B2:F3"/>
    <mergeCell ref="P6:T6"/>
    <mergeCell ref="P7:T7"/>
    <mergeCell ref="T12:T13"/>
    <mergeCell ref="F12:F13"/>
    <mergeCell ref="B6:F6"/>
    <mergeCell ref="B7:F7"/>
    <mergeCell ref="I6:M6"/>
    <mergeCell ref="I7:M7"/>
    <mergeCell ref="M12:M13"/>
    <mergeCell ref="I2:M3"/>
    <mergeCell ref="P2:T3"/>
    <mergeCell ref="W2:AA3"/>
  </mergeCells>
  <conditionalFormatting sqref="C43">
    <cfRule type="cellIs" dxfId="31" priority="47" operator="greaterThan">
      <formula>500000</formula>
    </cfRule>
  </conditionalFormatting>
  <conditionalFormatting sqref="E29 E39 E41:E42">
    <cfRule type="cellIs" dxfId="30" priority="31" operator="notEqual">
      <formula>$E$19</formula>
    </cfRule>
  </conditionalFormatting>
  <conditionalFormatting sqref="F12:F13">
    <cfRule type="cellIs" dxfId="29" priority="54" operator="greaterThan">
      <formula>0.25</formula>
    </cfRule>
  </conditionalFormatting>
  <conditionalFormatting sqref="F25">
    <cfRule type="cellIs" dxfId="28" priority="46" operator="lessThan">
      <formula>0.2</formula>
    </cfRule>
  </conditionalFormatting>
  <conditionalFormatting sqref="F26">
    <cfRule type="cellIs" dxfId="27" priority="17" operator="greaterThan">
      <formula>0.8</formula>
    </cfRule>
  </conditionalFormatting>
  <conditionalFormatting sqref="F27">
    <cfRule type="cellIs" dxfId="26" priority="45" operator="greaterThan">
      <formula>0.7</formula>
    </cfRule>
  </conditionalFormatting>
  <conditionalFormatting sqref="F35">
    <cfRule type="cellIs" dxfId="25" priority="4" operator="lessThan">
      <formula>0.2</formula>
    </cfRule>
  </conditionalFormatting>
  <conditionalFormatting sqref="F36">
    <cfRule type="cellIs" dxfId="24" priority="1" operator="greaterThan">
      <formula>0.8</formula>
    </cfRule>
  </conditionalFormatting>
  <conditionalFormatting sqref="F37">
    <cfRule type="cellIs" dxfId="23" priority="3" operator="greaterThan">
      <formula>0.7</formula>
    </cfRule>
  </conditionalFormatting>
  <conditionalFormatting sqref="L29">
    <cfRule type="cellIs" dxfId="22" priority="14" operator="notEqual">
      <formula>$E$19</formula>
    </cfRule>
  </conditionalFormatting>
  <conditionalFormatting sqref="M12:M13">
    <cfRule type="cellIs" dxfId="21" priority="36" operator="greaterThan">
      <formula>0.25</formula>
    </cfRule>
  </conditionalFormatting>
  <conditionalFormatting sqref="M25">
    <cfRule type="cellIs" dxfId="20" priority="16" operator="lessThan">
      <formula>0.2</formula>
    </cfRule>
  </conditionalFormatting>
  <conditionalFormatting sqref="M26">
    <cfRule type="cellIs" dxfId="19" priority="13" operator="greaterThan">
      <formula>0.8</formula>
    </cfRule>
  </conditionalFormatting>
  <conditionalFormatting sqref="M27">
    <cfRule type="cellIs" dxfId="18" priority="15" operator="greaterThan">
      <formula>0.7</formula>
    </cfRule>
  </conditionalFormatting>
  <conditionalFormatting sqref="N27:N28">
    <cfRule type="cellIs" dxfId="17" priority="29" operator="greaterThan">
      <formula>0.5</formula>
    </cfRule>
  </conditionalFormatting>
  <conditionalFormatting sqref="S29">
    <cfRule type="cellIs" dxfId="16" priority="10" operator="notEqual">
      <formula>$E$19</formula>
    </cfRule>
  </conditionalFormatting>
  <conditionalFormatting sqref="T12:T13">
    <cfRule type="cellIs" dxfId="15" priority="28" operator="greaterThan">
      <formula>0.25</formula>
    </cfRule>
  </conditionalFormatting>
  <conditionalFormatting sqref="T25">
    <cfRule type="cellIs" dxfId="14" priority="12" operator="lessThan">
      <formula>0.2</formula>
    </cfRule>
  </conditionalFormatting>
  <conditionalFormatting sqref="T26">
    <cfRule type="cellIs" dxfId="13" priority="9" operator="greaterThan">
      <formula>0.8</formula>
    </cfRule>
  </conditionalFormatting>
  <conditionalFormatting sqref="T27">
    <cfRule type="cellIs" dxfId="12" priority="11" operator="greaterThan">
      <formula>0.7</formula>
    </cfRule>
  </conditionalFormatting>
  <conditionalFormatting sqref="U27:U28">
    <cfRule type="cellIs" dxfId="11" priority="23" operator="greaterThan">
      <formula>0.5</formula>
    </cfRule>
  </conditionalFormatting>
  <conditionalFormatting sqref="Z29">
    <cfRule type="cellIs" dxfId="10" priority="6" operator="notEqual">
      <formula>$E$19</formula>
    </cfRule>
  </conditionalFormatting>
  <conditionalFormatting sqref="AA12:AA13">
    <cfRule type="cellIs" dxfId="9" priority="22" operator="greaterThan">
      <formula>0.25</formula>
    </cfRule>
  </conditionalFormatting>
  <conditionalFormatting sqref="AA25">
    <cfRule type="cellIs" dxfId="8" priority="8" operator="lessThan">
      <formula>0.2</formula>
    </cfRule>
  </conditionalFormatting>
  <conditionalFormatting sqref="AA26">
    <cfRule type="cellIs" dxfId="7" priority="5" operator="greaterThan">
      <formula>0.8</formula>
    </cfRule>
  </conditionalFormatting>
  <conditionalFormatting sqref="AA27">
    <cfRule type="cellIs" dxfId="6" priority="7" operator="greaterThan">
      <formula>0.7</formula>
    </cfRule>
  </conditionalFormatting>
  <pageMargins left="0.23622047244094491" right="0.23622047244094491" top="0.74803149606299213" bottom="0.74803149606299213" header="0.31496062992125984" footer="0.31496062992125984"/>
  <pageSetup scale="64" fitToWidth="0"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79932-D60D-4A1B-B0EC-D11FCF9689F7}">
  <dimension ref="B2:B3"/>
  <sheetViews>
    <sheetView workbookViewId="0">
      <selection activeCell="B4" sqref="B4"/>
    </sheetView>
  </sheetViews>
  <sheetFormatPr baseColWidth="10" defaultRowHeight="15" x14ac:dyDescent="0.25"/>
  <sheetData>
    <row r="2" spans="2:2" x14ac:dyDescent="0.25">
      <c r="B2" t="s">
        <v>58</v>
      </c>
    </row>
    <row r="3" spans="2:2" x14ac:dyDescent="0.25">
      <c r="B3" t="s">
        <v>73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e98211-53b5-461f-ab6c-98d042c4e05d">
      <Terms xmlns="http://schemas.microsoft.com/office/infopath/2007/PartnerControls"/>
    </lcf76f155ced4ddcb4097134ff3c332f>
    <TaxCatchAll xmlns="a58e6a6e-7ab1-459d-88e7-25002fbad15f" xsi:nil="true"/>
  </documentManagement>
</p:properties>
</file>

<file path=customXml/item2.xml>��< ? x m l   v e r s i o n = " 1 . 0 "   e n c o d i n g = " u t f - 1 6 " ? > < D a t a M a s h u p   x m l n s = " h t t p : / / s c h e m a s . m i c r o s o f t . c o m / D a t a M a s h u p " > A A A A A B Q D A A B Q S w M E F A A C A A g A A V U S V d U 8 2 + y k A A A A 9 w A A A B I A H A B D b 2 5 m a W c v U G F j a 2 F n Z S 5 4 b W w g o h g A K K A U A A A A A A A A A A A A A A A A A A A A A A A A A A A A h Y 9 N C s I w G E S v U r J v / k S Q 8 j V F u r U g C O I 2 p G k N t q m k q e n d X H g k r 2 B F q + 5 c z p u 3 m L l f b 5 C N b R N d t O t N Z 1 P E M E W R t q o r j a 1 T N P g q X q F M w F a q k 6 x 1 N M m 2 T 8 a + T N H R + 3 N C S A g B h w X u X E 0 4 p Y w c i s 1 O H X U r 0 U c 2 / + X Y 2 N 5 L q z Q S s H + N E R w z u s S M c 4 4 p k J l C Y e z X 4 N P g Z / s D I R 8 a P z g t K h f n a y B z B P I + I R 5 Q S w M E F A A C A A g A A V U S 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F V E l U o i k e 4 D g A A A B E A A A A T A B w A R m 9 y b X V s Y X M v U 2 V j d G l v b j E u b S C i G A A o o B Q A A A A A A A A A A A A A A A A A A A A A A A A A A A A r T k 0 u y c z P U w i G 0 I b W A F B L A Q I t A B Q A A g A I A A F V E l X V P N v s p A A A A P c A A A A S A A A A A A A A A A A A A A A A A A A A A A B D b 2 5 m a W c v U G F j a 2 F n Z S 5 4 b W x Q S w E C L Q A U A A I A C A A B V R J V D 8 r p q 6 Q A A A D p A A A A E w A A A A A A A A A A A A A A A A D w A A A A W 0 N v b n R l b n R f V H l w Z X N d L n h t b F B L A Q I t A B Q A A g A I A A F V E l U 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V l 5 G D J d E k R Y 1 K 3 O 9 m M z S L A A A A A A I A A A A A A B B m A A A A A Q A A I A A A A K R z u x o Q q i T F 5 z O 0 h N P T Q 6 + x R 8 u Q F O q K 9 Z Y G R t t i G q o m A A A A A A 6 A A A A A A g A A I A A A A O 0 B B / D r P K x y o c q L j e f R 0 f I V z q 1 D D x 2 M 0 i v / W D 9 1 9 H y u U A A A A G w i S J o a a r F P n 0 S G c Z + 5 P I 0 o p C 2 L O 1 y 5 W L d e e a e 0 S J m j z 0 l P m t 1 E G k 8 l f H i k + P c 7 F I T o f c J T + I C b / g S F 3 U P s s Q z 5 G o + 7 Y J X i j 7 4 E s H j b K T h b Q A A A A N A B 2 W M M e m D b e H b M s q U I u 9 P h A L a c j C M c A s q 9 F l X Z 8 7 H 8 z X v k l E f b j q L A D O 7 B 8 c / B f k y z Q / I N 8 5 4 N U a Y N p b G 4 3 4 Q = < / 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8" ma:contentTypeDescription="Crée un document." ma:contentTypeScope="" ma:versionID="9cde62571b7ed7441bfcf3d383933e39">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6aae988e0faa8b3ec69a2c83f8248ae7"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F1043E-EBFC-4335-890D-FB04A8FF39EC}">
  <ds:schemaRefs>
    <ds:schemaRef ds:uri="http://schemas.microsoft.com/office/2006/metadata/properties"/>
    <ds:schemaRef ds:uri="http://schemas.microsoft.com/office/infopath/2007/PartnerControls"/>
    <ds:schemaRef ds:uri="07e98211-53b5-461f-ab6c-98d042c4e05d"/>
    <ds:schemaRef ds:uri="a58e6a6e-7ab1-459d-88e7-25002fbad15f"/>
  </ds:schemaRefs>
</ds:datastoreItem>
</file>

<file path=customXml/itemProps2.xml><?xml version="1.0" encoding="utf-8"?>
<ds:datastoreItem xmlns:ds="http://schemas.openxmlformats.org/officeDocument/2006/customXml" ds:itemID="{08008BDC-680F-49AA-B1C6-EDB70821AC62}">
  <ds:schemaRefs>
    <ds:schemaRef ds:uri="http://schemas.microsoft.com/DataMashup"/>
  </ds:schemaRefs>
</ds:datastoreItem>
</file>

<file path=customXml/itemProps3.xml><?xml version="1.0" encoding="utf-8"?>
<ds:datastoreItem xmlns:ds="http://schemas.openxmlformats.org/officeDocument/2006/customXml" ds:itemID="{F8EDE294-A3BC-47C5-9E67-3EA48D66CBF6}">
  <ds:schemaRefs>
    <ds:schemaRef ds:uri="http://schemas.microsoft.com/sharepoint/v3/contenttype/forms"/>
  </ds:schemaRefs>
</ds:datastoreItem>
</file>

<file path=customXml/itemProps4.xml><?xml version="1.0" encoding="utf-8"?>
<ds:datastoreItem xmlns:ds="http://schemas.openxmlformats.org/officeDocument/2006/customXml" ds:itemID="{55BCAD05-D9EF-478D-96A7-F7D82025BD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98211-53b5-461f-ab6c-98d042c4e05d"/>
    <ds:schemaRef ds:uri="a58e6a6e-7ab1-459d-88e7-25002fb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Volet 1</vt:lpstr>
      <vt:lpstr>Volet 2</vt:lpstr>
      <vt:lpstr>data</vt:lpstr>
      <vt:lpstr>'Volet 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 lefèvre</dc:creator>
  <cp:lastModifiedBy>Michel Lefevre</cp:lastModifiedBy>
  <cp:lastPrinted>2026-05-07T20:09:09Z</cp:lastPrinted>
  <dcterms:created xsi:type="dcterms:W3CDTF">2020-09-03T17:39:39Z</dcterms:created>
  <dcterms:modified xsi:type="dcterms:W3CDTF">2026-05-07T20:09:12Z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1514600</vt:r8>
  </property>
  <property fmtid="{D5CDD505-2E9C-101B-9397-08002B2CF9AE}" pid="4" name="MediaServiceImageTags">
    <vt:lpwstr/>
  </property>
</Properties>
</file>