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Québec - Corée/Appel 2024/Guides et formulaires/"/>
    </mc:Choice>
  </mc:AlternateContent>
  <xr:revisionPtr revIDLastSave="83" documentId="8_{728C79AB-1516-4D68-A357-6ECB7668CA4A}" xr6:coauthVersionLast="47" xr6:coauthVersionMax="47" xr10:uidLastSave="{BA987954-F916-4BFD-9E31-2360CB51C0E3}"/>
  <bookViews>
    <workbookView xWindow="28680" yWindow="-120" windowWidth="29040" windowHeight="15840" xr2:uid="{6C85D4FF-5003-4E37-8DF3-8A325F1B5094}"/>
  </bookViews>
  <sheets>
    <sheet name="INT TRL 1-9" sheetId="3" r:id="rId1"/>
  </sheets>
  <externalReferences>
    <externalReference r:id="rId2"/>
  </externalReferences>
  <definedNames>
    <definedName name="CATEGORIE">[1]Feuil1!$B$63:$B$73</definedName>
    <definedName name="CCTTSigle">[1]Feuil1!$B$95:$B$144</definedName>
    <definedName name="OrgSubvention">[1]Feuil1!$B$178:$B$183</definedName>
    <definedName name="RSRI">[1]Feuil1!$B$235:$B$244</definedName>
    <definedName name="TRLLVL">[1]Feuil1!$B$167:$B$168</definedName>
    <definedName name="UnivSigle">[1]Feuil1!$C$77:$C$90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3" l="1"/>
  <c r="F25" i="3"/>
  <c r="F26" i="3"/>
  <c r="F27" i="3"/>
  <c r="F28" i="3"/>
  <c r="F29" i="3"/>
  <c r="F24" i="3"/>
  <c r="F20" i="3"/>
  <c r="F22" i="3"/>
  <c r="F21" i="3"/>
  <c r="F18" i="3"/>
  <c r="F17" i="3"/>
  <c r="F15" i="3"/>
  <c r="F14" i="3"/>
  <c r="F12" i="3"/>
  <c r="F11" i="3"/>
  <c r="F8" i="3"/>
  <c r="F9" i="3"/>
  <c r="F7" i="3"/>
  <c r="M40" i="3"/>
  <c r="M41" i="3"/>
  <c r="M42" i="3"/>
  <c r="M43" i="3"/>
  <c r="M44" i="3"/>
  <c r="M45" i="3"/>
  <c r="M46" i="3"/>
  <c r="M47" i="3"/>
  <c r="M38" i="3"/>
  <c r="M39" i="3"/>
  <c r="L48" i="3"/>
  <c r="E41" i="3" s="1"/>
  <c r="E40" i="3" s="1"/>
  <c r="K48" i="3"/>
  <c r="D41" i="3" l="1"/>
  <c r="D23" i="3"/>
  <c r="E23" i="3"/>
  <c r="M48" i="3"/>
  <c r="E19" i="3"/>
  <c r="D19" i="3"/>
  <c r="F19" i="3" s="1"/>
  <c r="E16" i="3"/>
  <c r="D16" i="3"/>
  <c r="F16" i="3" s="1"/>
  <c r="E13" i="3"/>
  <c r="D13" i="3"/>
  <c r="E10" i="3"/>
  <c r="D10" i="3"/>
  <c r="E6" i="3"/>
  <c r="D6" i="3"/>
  <c r="F10" i="3" l="1"/>
  <c r="F6" i="3"/>
  <c r="F41" i="3"/>
  <c r="D44" i="3"/>
  <c r="F23" i="3"/>
  <c r="F13" i="3"/>
  <c r="E30" i="3"/>
  <c r="D30" i="3"/>
  <c r="D40" i="3"/>
  <c r="E44" i="3" l="1"/>
  <c r="E46" i="3" s="1"/>
  <c r="D46" i="3"/>
  <c r="F46" i="3" s="1"/>
  <c r="F30" i="3"/>
  <c r="G6" i="3" s="1"/>
  <c r="F44" i="3" l="1"/>
  <c r="D57" i="3" s="1"/>
  <c r="D61" i="3"/>
  <c r="G23" i="3"/>
  <c r="G13" i="3"/>
  <c r="G19" i="3"/>
  <c r="G16" i="3"/>
  <c r="G30" i="3"/>
  <c r="D51" i="3"/>
  <c r="D52" i="3"/>
  <c r="G10" i="3"/>
  <c r="F31" i="3"/>
  <c r="F32" i="3" s="1"/>
  <c r="D50" i="3" l="1"/>
  <c r="F42" i="3"/>
  <c r="F40" i="3" s="1"/>
  <c r="D58" i="3"/>
  <c r="F45" i="3"/>
  <c r="F43" i="3" s="1"/>
  <c r="F47" i="3" l="1"/>
  <c r="G44" i="3" s="1"/>
  <c r="D54" i="3" s="1"/>
  <c r="D59" i="3" s="1"/>
  <c r="G43" i="3"/>
  <c r="G46" i="3" l="1"/>
  <c r="G40" i="3"/>
  <c r="G47" i="3" s="1"/>
  <c r="G41" i="3"/>
  <c r="D60" i="3"/>
</calcChain>
</file>

<file path=xl/sharedStrings.xml><?xml version="1.0" encoding="utf-8"?>
<sst xmlns="http://schemas.openxmlformats.org/spreadsheetml/2006/main" count="88" uniqueCount="79">
  <si>
    <t>Voir le guide pour les dépenses admissibles</t>
  </si>
  <si>
    <t>Année 1</t>
  </si>
  <si>
    <t>Année 2</t>
  </si>
  <si>
    <t>Total</t>
  </si>
  <si>
    <t>%</t>
  </si>
  <si>
    <t>(ESPÈCES SEULEMENT)</t>
  </si>
  <si>
    <r>
      <t>1. Salaires et avantages sociaux</t>
    </r>
    <r>
      <rPr>
        <b/>
        <vertAlign val="superscript"/>
        <sz val="12"/>
        <color theme="1"/>
        <rFont val="Arial"/>
        <family val="2"/>
      </rPr>
      <t>1</t>
    </r>
  </si>
  <si>
    <t>Techniciens</t>
  </si>
  <si>
    <t>Chercheurs</t>
  </si>
  <si>
    <t>Autres :</t>
  </si>
  <si>
    <t>2. Bourse aux étudiants</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</si>
  <si>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</si>
  <si>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Stagiaires de recherche postdoctorale</t>
  </si>
  <si>
    <t xml:space="preserve">3. Matériaux et fournitures </t>
  </si>
  <si>
    <t>Matériaux pour tests et essais</t>
  </si>
  <si>
    <t>Consommables de laboratoire</t>
  </si>
  <si>
    <r>
      <t>4. Appareillage ou installation (max 25 %)</t>
    </r>
    <r>
      <rPr>
        <b/>
        <vertAlign val="superscript"/>
        <sz val="12"/>
        <color rgb="FF000000"/>
        <rFont val="Arial"/>
        <family val="2"/>
      </rPr>
      <t>2</t>
    </r>
  </si>
  <si>
    <t>Location d’équipement</t>
  </si>
  <si>
    <t>Achat d’équipement (max. 25 k$ chacun)</t>
  </si>
  <si>
    <r>
      <t>5. Déplacements</t>
    </r>
    <r>
      <rPr>
        <b/>
        <vertAlign val="superscript"/>
        <sz val="12"/>
        <color theme="1"/>
        <rFont val="Arial"/>
        <family val="2"/>
      </rPr>
      <t>3</t>
    </r>
  </si>
  <si>
    <t xml:space="preserve">Conférences ou congrès </t>
  </si>
  <si>
    <t xml:space="preserve">Travaux sur le terrain </t>
  </si>
  <si>
    <t>Déplacements relatifs aux travaux</t>
  </si>
  <si>
    <t>6. Autres</t>
  </si>
  <si>
    <t>Frais de plateformes</t>
  </si>
  <si>
    <r>
      <t>Prestation de services externes</t>
    </r>
    <r>
      <rPr>
        <vertAlign val="superscript"/>
        <sz val="10"/>
        <color theme="1"/>
        <rFont val="Arial"/>
        <family val="2"/>
      </rPr>
      <t>4</t>
    </r>
  </si>
  <si>
    <t xml:space="preserve">Prototypes </t>
  </si>
  <si>
    <t>Frais de diffusion des connaissances</t>
  </si>
  <si>
    <t>Frais de gestion d’exploitation de propriété intellectuelle</t>
  </si>
  <si>
    <t>Frais de traduction et de conception de documents juridiques pour la consolidation de partenariats (max 10 000 $).</t>
  </si>
  <si>
    <t>TOTAUX du budget</t>
  </si>
  <si>
    <t>Frais de gestion de PRIMA Québec (5%)</t>
  </si>
  <si>
    <t>Coût total</t>
  </si>
  <si>
    <t>La valeur totale doit être égale à la valeur du financement</t>
  </si>
  <si>
    <t>Note le financement MITACS n’est pas permis pour cette appel</t>
  </si>
  <si>
    <r>
      <t>1.</t>
    </r>
    <r>
      <rPr>
        <b/>
        <sz val="12"/>
        <color theme="1"/>
        <rFont val="Times New Roman"/>
        <family val="1"/>
      </rPr>
      <t xml:space="preserve">    </t>
    </r>
    <r>
      <rPr>
        <b/>
        <sz val="12"/>
        <color theme="1"/>
        <rFont val="Arial"/>
        <family val="2"/>
      </rPr>
      <t>Financement en espèces seulement</t>
    </r>
  </si>
  <si>
    <t>Industriel 1</t>
  </si>
  <si>
    <t>Industriel 2</t>
  </si>
  <si>
    <t>Partenaires industriels</t>
  </si>
  <si>
    <t>Industriel 3</t>
  </si>
  <si>
    <t>Min 20%</t>
  </si>
  <si>
    <t>Ensemble Industriel (en espèces)</t>
  </si>
  <si>
    <t>Industriel 4</t>
  </si>
  <si>
    <t>Frais de gestion industriel</t>
  </si>
  <si>
    <t>Industriel 5</t>
  </si>
  <si>
    <t>Financement public (max 80 % du mandat de recherche)</t>
  </si>
  <si>
    <t>Industriel 6</t>
  </si>
  <si>
    <t>Max
50%</t>
  </si>
  <si>
    <t xml:space="preserve">PRIMA Québec </t>
  </si>
  <si>
    <t>Industriel 7</t>
  </si>
  <si>
    <t>Frais de Gestion MEIE</t>
  </si>
  <si>
    <t>Industriel 8</t>
  </si>
  <si>
    <t>Financement complémentaire :</t>
  </si>
  <si>
    <t>Industriel 9</t>
  </si>
  <si>
    <t>TOTAL du financement</t>
  </si>
  <si>
    <t>Industriel 10</t>
  </si>
  <si>
    <t>oui</t>
  </si>
  <si>
    <t>3. Contributions additionnelles</t>
  </si>
  <si>
    <t>non</t>
  </si>
  <si>
    <t>Contribution aux frais de gestion de PRIMA Québec (5%)</t>
  </si>
  <si>
    <t>Max 50 000$</t>
  </si>
  <si>
    <t>Partenaires industriels : égale à 3 % du montant du mandat de recherche ou max 30 000$</t>
  </si>
  <si>
    <t>MEIE : égale à 2 % du montant du mandat de recherche ou max 20 000$</t>
  </si>
  <si>
    <t>Contribution de PRIMA Québec aux frais indirects de la recherche,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</si>
  <si>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</si>
  <si>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</si>
  <si>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</si>
  <si>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t>
  </si>
  <si>
    <t>Contribution au mandat de recherche</t>
  </si>
  <si>
    <t>Contribution du MEIE (frais de gestion)</t>
  </si>
  <si>
    <t>FIR (si applicable)</t>
  </si>
  <si>
    <t>TOTAL du financement de PRIMA</t>
  </si>
  <si>
    <t>Financement complémentaire</t>
  </si>
  <si>
    <r>
      <rPr>
        <b/>
        <sz val="12"/>
        <color rgb="FF000000"/>
        <rFont val="Calibri"/>
        <family val="2"/>
      </rPr>
      <t xml:space="preserve">TOTAL du financement public
</t>
    </r>
    <r>
      <rPr>
        <b/>
        <sz val="12"/>
        <color rgb="FFFF0000"/>
        <rFont val="Calibri"/>
        <family val="2"/>
      </rPr>
      <t>(Max 326 000 $ pour 2 ans ou 163 000 $ /an)</t>
    </r>
  </si>
  <si>
    <t>KO24 - BUDGET DU MANDAT DE RECHERCHE</t>
  </si>
  <si>
    <r>
      <t xml:space="preserve">Contributions Industriels au projet 
</t>
    </r>
    <r>
      <rPr>
        <b/>
        <sz val="12"/>
        <color theme="1"/>
        <rFont val="Calibri"/>
        <family val="2"/>
        <scheme val="minor"/>
      </rPr>
      <t>Insérer seulement le montant d'argent alloué à la R&amp;D càd hors frais de gestion de PRIMA et hors FIR prélevé par l'université si applicable</t>
    </r>
  </si>
  <si>
    <t>Nom de l'industriel</t>
  </si>
  <si>
    <t>KO24 - FINANCEMENT DU MANDAT DE RECHERCHE</t>
  </si>
  <si>
    <t>1. Les sommes liées à la libération des professeurs universitaires pour réaliser des activités dans le cadre des projets ne sont pas admissibles. 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
2. 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
3. Les dépenses de déplacement doivent être justifiées et représenter moins de 15% du budget, seul les dépenses des étudiants et chercheurs au Québec sont considérées
4. Les prestations de services externes doivent être justifiées et représenter une faible portion du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</si>
</sst>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5">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5"/>
      <color theme="1"/>
      <name val="Arial"/>
      <family val="2"/>
    </font>
    <font>
      <sz val="10"/>
      <color theme="1"/>
      <name val="Arial"/>
      <family val="2"/>
    </font>
    <font>
      <b/>
      <sz val="12"/>
      <color theme="1"/>
      <name val="Arial"/>
      <family val="2"/>
    </font>
    <font>
      <sz val="8"/>
      <color theme="1"/>
      <name val="Arial"/>
      <family val="2"/>
    </font>
    <font>
      <u/>
      <sz val="11"/>
      <color theme="10"/>
      <name val="Calibri"/>
      <family val="2"/>
      <scheme val="minor"/>
    </font>
    <font>
      <sz val="10"/>
      <name val="Calibri"/>
      <family val="2"/>
      <scheme val="minor"/>
    </font>
    <font>
      <b/>
      <sz val="12"/>
      <name val="Calibri"/>
      <family val="2"/>
      <scheme val="minor"/>
    </font>
    <font>
      <b/>
      <sz val="12"/>
      <color rgb="FF000000"/>
      <name val="Arial"/>
      <family val="2"/>
    </font>
    <font>
      <sz val="10"/>
      <color rgb="FF000000"/>
      <name val="Calibri"/>
      <family val="2"/>
      <scheme val="minor"/>
    </font>
    <font>
      <vertAlign val="superscript"/>
      <sz val="10"/>
      <color theme="1"/>
      <name val="Arial"/>
      <family val="2"/>
    </font>
    <font>
      <b/>
      <sz val="14"/>
      <color rgb="FF000000"/>
      <name val="Arial"/>
      <family val="2"/>
    </font>
    <font>
      <b/>
      <sz val="15"/>
      <color theme="1"/>
      <name val="Calibri"/>
      <family val="2"/>
      <scheme val="minor"/>
    </font>
    <font>
      <b/>
      <sz val="12"/>
      <color theme="1"/>
      <name val="Times New Roman"/>
      <family val="1"/>
    </font>
    <font>
      <sz val="15"/>
      <color theme="1"/>
      <name val="Calibri"/>
      <family val="2"/>
      <scheme val="minor"/>
    </font>
    <font>
      <b/>
      <vertAlign val="superscript"/>
      <sz val="12"/>
      <color theme="1"/>
      <name val="Arial"/>
      <family val="2"/>
    </font>
    <font>
      <b/>
      <vertAlign val="superscript"/>
      <sz val="12"/>
      <color rgb="FF000000"/>
      <name val="Arial"/>
      <family val="2"/>
    </font>
    <font>
      <b/>
      <i/>
      <u/>
      <sz val="14"/>
      <color theme="1"/>
      <name val="Calibri"/>
      <family val="2"/>
      <scheme val="minor"/>
    </font>
    <font>
      <i/>
      <u/>
      <sz val="14"/>
      <color theme="1"/>
      <name val="Calibri"/>
      <family val="2"/>
      <scheme val="minor"/>
    </font>
    <font>
      <b/>
      <i/>
      <sz val="11"/>
      <color theme="1"/>
      <name val="Calibri"/>
      <family val="2"/>
      <scheme val="minor"/>
    </font>
    <font>
      <b/>
      <sz val="10"/>
      <name val="Calibri"/>
      <family val="2"/>
      <scheme val="minor"/>
    </font>
    <font>
      <b/>
      <sz val="10"/>
      <color theme="1"/>
      <name val="Calibri"/>
      <family val="2"/>
      <scheme val="minor"/>
    </font>
    <font>
      <b/>
      <sz val="10"/>
      <color rgb="FF000000"/>
      <name val="Calibri"/>
      <family val="2"/>
      <scheme val="minor"/>
    </font>
    <font>
      <b/>
      <sz val="12"/>
      <color rgb="FF000000"/>
      <name val="Calibri"/>
      <family val="2"/>
    </font>
    <font>
      <b/>
      <sz val="12"/>
      <color rgb="FFFF0000"/>
      <name val="Calibri"/>
      <family val="2"/>
    </font>
    <font>
      <b/>
      <sz val="12"/>
      <name val="Calibri"/>
      <family val="2"/>
    </font>
    <font>
      <b/>
      <sz val="12"/>
      <name val="Arial"/>
      <family val="2"/>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indexed="64"/>
      </right>
      <top style="double">
        <color auto="1"/>
      </top>
      <bottom style="thin">
        <color auto="1"/>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style="medium">
        <color indexed="64"/>
      </left>
      <right style="medium">
        <color indexed="64"/>
      </right>
      <top style="thin">
        <color auto="1"/>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style="dotted">
        <color auto="1"/>
      </top>
      <bottom style="dotted">
        <color auto="1"/>
      </bottom>
      <diagonal/>
    </border>
    <border>
      <left style="double">
        <color auto="1"/>
      </left>
      <right style="thin">
        <color auto="1"/>
      </right>
      <top style="thin">
        <color auto="1"/>
      </top>
      <bottom style="thin">
        <color auto="1"/>
      </bottom>
      <diagonal/>
    </border>
    <border>
      <left style="double">
        <color auto="1"/>
      </left>
      <right/>
      <top style="thin">
        <color auto="1"/>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double">
        <color indexed="64"/>
      </left>
      <right/>
      <top/>
      <bottom style="thin">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left style="medium">
        <color indexed="64"/>
      </left>
      <right style="medium">
        <color indexed="64"/>
      </right>
      <top/>
      <bottom style="thin">
        <color indexed="64"/>
      </bottom>
      <diagonal/>
    </border>
    <border>
      <left style="double">
        <color auto="1"/>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double">
        <color indexed="64"/>
      </right>
      <top style="thin">
        <color auto="1"/>
      </top>
      <bottom style="thin">
        <color auto="1"/>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auto="1"/>
      </top>
      <bottom style="dotted">
        <color auto="1"/>
      </bottom>
      <diagonal/>
    </border>
    <border>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right style="double">
        <color indexed="64"/>
      </right>
      <top style="thin">
        <color auto="1"/>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indexed="64"/>
      </bottom>
      <diagonal/>
    </border>
    <border>
      <left style="thin">
        <color auto="1"/>
      </left>
      <right/>
      <top style="thin">
        <color auto="1"/>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58">
    <xf numFmtId="0" fontId="0" fillId="0" borderId="0" xfId="0"/>
    <xf numFmtId="0" fontId="0" fillId="5" borderId="0" xfId="0" applyFill="1"/>
    <xf numFmtId="0" fontId="11" fillId="0" borderId="30" xfId="0" applyFont="1" applyBorder="1" applyAlignment="1">
      <alignment horizontal="center" vertical="center"/>
    </xf>
    <xf numFmtId="0" fontId="11" fillId="0" borderId="31" xfId="0" applyFont="1" applyBorder="1" applyAlignment="1">
      <alignment horizontal="center" vertical="center"/>
    </xf>
    <xf numFmtId="164" fontId="14" fillId="2" borderId="3" xfId="3" applyNumberFormat="1" applyFont="1" applyFill="1" applyBorder="1" applyAlignment="1">
      <alignment horizontal="center" vertical="center"/>
    </xf>
    <xf numFmtId="164" fontId="14" fillId="2" borderId="4" xfId="3" applyNumberFormat="1" applyFont="1" applyFill="1" applyBorder="1" applyAlignment="1">
      <alignment horizontal="center" vertical="center"/>
    </xf>
    <xf numFmtId="0" fontId="10" fillId="0" borderId="23" xfId="0" applyFont="1" applyBorder="1" applyAlignment="1">
      <alignment horizontal="left" vertical="center"/>
    </xf>
    <xf numFmtId="0" fontId="10" fillId="0" borderId="0" xfId="0" applyFont="1" applyAlignment="1">
      <alignment horizontal="left" vertical="center"/>
    </xf>
    <xf numFmtId="164" fontId="6" fillId="0" borderId="8" xfId="1" applyNumberFormat="1" applyFont="1" applyBorder="1" applyAlignment="1">
      <alignment horizontal="center" vertical="center"/>
    </xf>
    <xf numFmtId="164" fontId="6" fillId="0" borderId="2" xfId="1" applyNumberFormat="1" applyFont="1" applyBorder="1" applyAlignment="1">
      <alignment horizontal="center" vertical="center"/>
    </xf>
    <xf numFmtId="164" fontId="6" fillId="0" borderId="9" xfId="1" applyNumberFormat="1" applyFont="1" applyBorder="1" applyAlignment="1">
      <alignment horizontal="center" vertical="center"/>
    </xf>
    <xf numFmtId="164" fontId="6" fillId="0" borderId="1" xfId="1" applyNumberFormat="1" applyFont="1" applyBorder="1" applyAlignment="1">
      <alignment horizontal="center" vertical="center"/>
    </xf>
    <xf numFmtId="0" fontId="10" fillId="0" borderId="12" xfId="0" applyFont="1" applyBorder="1" applyAlignment="1">
      <alignment horizontal="left" vertical="center"/>
    </xf>
    <xf numFmtId="0" fontId="10" fillId="0" borderId="14" xfId="0" applyFont="1" applyBorder="1" applyAlignment="1">
      <alignment horizontal="left" vertical="center"/>
    </xf>
    <xf numFmtId="164" fontId="6" fillId="0" borderId="28" xfId="1" applyNumberFormat="1" applyFont="1" applyBorder="1" applyAlignment="1">
      <alignment horizontal="center" vertical="center"/>
    </xf>
    <xf numFmtId="164" fontId="6" fillId="0" borderId="13" xfId="1" applyNumberFormat="1" applyFont="1" applyBorder="1" applyAlignment="1">
      <alignment horizontal="center" vertical="center"/>
    </xf>
    <xf numFmtId="164" fontId="17" fillId="2" borderId="3" xfId="0" applyNumberFormat="1" applyFont="1" applyFill="1" applyBorder="1" applyAlignment="1">
      <alignment horizontal="center" vertical="center"/>
    </xf>
    <xf numFmtId="164" fontId="17" fillId="2" borderId="4" xfId="0" applyNumberFormat="1" applyFont="1" applyFill="1" applyBorder="1" applyAlignment="1">
      <alignment horizontal="center" vertical="center"/>
    </xf>
    <xf numFmtId="164" fontId="17" fillId="2" borderId="5" xfId="0" applyNumberFormat="1" applyFont="1" applyFill="1" applyBorder="1" applyAlignment="1">
      <alignment horizontal="center" vertical="center"/>
    </xf>
    <xf numFmtId="0" fontId="10" fillId="0" borderId="0" xfId="0" applyFont="1"/>
    <xf numFmtId="164" fontId="2" fillId="3" borderId="3" xfId="0" applyNumberFormat="1" applyFont="1" applyFill="1" applyBorder="1" applyAlignment="1">
      <alignment horizontal="center" vertical="center"/>
    </xf>
    <xf numFmtId="0" fontId="19" fillId="0" borderId="0" xfId="0" applyFont="1" applyAlignment="1">
      <alignment horizontal="right" vertical="center"/>
    </xf>
    <xf numFmtId="164" fontId="2" fillId="0" borderId="0" xfId="0" applyNumberFormat="1" applyFont="1" applyAlignment="1">
      <alignment horizontal="center" vertical="center"/>
    </xf>
    <xf numFmtId="164" fontId="2" fillId="0" borderId="0" xfId="0" applyNumberFormat="1" applyFont="1" applyAlignment="1">
      <alignment horizontal="right" vertical="center" wrapText="1"/>
    </xf>
    <xf numFmtId="0" fontId="0" fillId="0" borderId="0" xfId="0" applyAlignment="1">
      <alignment vertical="center"/>
    </xf>
    <xf numFmtId="0" fontId="0" fillId="0" borderId="22" xfId="0" applyBorder="1"/>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wrapText="1"/>
    </xf>
    <xf numFmtId="0" fontId="0" fillId="0" borderId="25" xfId="0" applyBorder="1"/>
    <xf numFmtId="44" fontId="0" fillId="0" borderId="36" xfId="1" applyFont="1" applyBorder="1"/>
    <xf numFmtId="44" fontId="0" fillId="0" borderId="37" xfId="1" applyFont="1" applyBorder="1"/>
    <xf numFmtId="44" fontId="3" fillId="0" borderId="38" xfId="1" applyFont="1" applyBorder="1"/>
    <xf numFmtId="0" fontId="11" fillId="0" borderId="1" xfId="0" applyFont="1" applyBorder="1" applyAlignment="1">
      <alignment horizontal="center" vertical="center"/>
    </xf>
    <xf numFmtId="0" fontId="8" fillId="0" borderId="0" xfId="0" applyFont="1" applyAlignment="1">
      <alignment horizontal="left" vertical="center"/>
    </xf>
    <xf numFmtId="44" fontId="0" fillId="0" borderId="43" xfId="1" applyFont="1" applyBorder="1"/>
    <xf numFmtId="44" fontId="0" fillId="0" borderId="44" xfId="1" applyFont="1" applyBorder="1"/>
    <xf numFmtId="44" fontId="3" fillId="0" borderId="45" xfId="1" applyFont="1" applyBorder="1"/>
    <xf numFmtId="164" fontId="3" fillId="3" borderId="1" xfId="1" applyNumberFormat="1" applyFont="1" applyFill="1" applyBorder="1"/>
    <xf numFmtId="0" fontId="0" fillId="0" borderId="48" xfId="0" applyBorder="1" applyAlignment="1">
      <alignment wrapText="1"/>
    </xf>
    <xf numFmtId="164" fontId="0" fillId="0" borderId="49" xfId="1" applyNumberFormat="1" applyFont="1" applyBorder="1"/>
    <xf numFmtId="9" fontId="0" fillId="0" borderId="0" xfId="2" applyFont="1" applyAlignment="1">
      <alignment horizontal="center"/>
    </xf>
    <xf numFmtId="0" fontId="0" fillId="0" borderId="29" xfId="0" applyBorder="1" applyAlignment="1">
      <alignment wrapText="1"/>
    </xf>
    <xf numFmtId="0" fontId="0" fillId="0" borderId="18" xfId="0" applyBorder="1" applyAlignment="1">
      <alignment wrapText="1"/>
    </xf>
    <xf numFmtId="0" fontId="3" fillId="0" borderId="22" xfId="0" applyFont="1" applyBorder="1" applyAlignment="1">
      <alignment horizontal="right"/>
    </xf>
    <xf numFmtId="44" fontId="3" fillId="0" borderId="3" xfId="1" applyFont="1" applyBorder="1"/>
    <xf numFmtId="0" fontId="0" fillId="0" borderId="39" xfId="0" applyBorder="1" applyAlignment="1">
      <alignment wrapText="1"/>
    </xf>
    <xf numFmtId="0" fontId="0" fillId="0" borderId="40" xfId="0" applyBorder="1" applyAlignment="1">
      <alignment wrapText="1"/>
    </xf>
    <xf numFmtId="164" fontId="0" fillId="4" borderId="1" xfId="1" applyNumberFormat="1" applyFont="1" applyFill="1" applyBorder="1"/>
    <xf numFmtId="0" fontId="0" fillId="0" borderId="39" xfId="0" applyBorder="1"/>
    <xf numFmtId="44" fontId="3" fillId="3" borderId="42" xfId="0" applyNumberFormat="1" applyFont="1" applyFill="1" applyBorder="1" applyAlignment="1">
      <alignment wrapText="1"/>
    </xf>
    <xf numFmtId="164" fontId="0" fillId="0" borderId="61" xfId="0" applyNumberFormat="1" applyBorder="1"/>
    <xf numFmtId="0" fontId="0" fillId="0" borderId="63" xfId="0" applyBorder="1"/>
    <xf numFmtId="0" fontId="0" fillId="0" borderId="56" xfId="0" applyBorder="1" applyAlignment="1">
      <alignment wrapText="1"/>
    </xf>
    <xf numFmtId="164" fontId="0" fillId="0" borderId="64" xfId="1" applyNumberFormat="1" applyFont="1" applyBorder="1" applyAlignment="1">
      <alignment vertical="center"/>
    </xf>
    <xf numFmtId="0" fontId="0" fillId="0" borderId="0" xfId="0" applyAlignment="1">
      <alignment wrapText="1"/>
    </xf>
    <xf numFmtId="0" fontId="22" fillId="0" borderId="0" xfId="0" applyFont="1" applyAlignment="1">
      <alignment horizontal="center" vertical="center"/>
    </xf>
    <xf numFmtId="164" fontId="5" fillId="6" borderId="57" xfId="0" applyNumberFormat="1" applyFont="1" applyFill="1" applyBorder="1" applyAlignment="1">
      <alignment vertical="center"/>
    </xf>
    <xf numFmtId="164" fontId="6" fillId="0" borderId="10" xfId="1" applyNumberFormat="1" applyFont="1" applyBorder="1" applyAlignment="1">
      <alignment horizontal="center" vertical="center"/>
    </xf>
    <xf numFmtId="164" fontId="6" fillId="0" borderId="7" xfId="1" applyNumberFormat="1" applyFont="1" applyBorder="1" applyAlignment="1">
      <alignment horizontal="center" vertical="center"/>
    </xf>
    <xf numFmtId="0" fontId="10" fillId="0" borderId="14" xfId="0" applyFont="1" applyBorder="1" applyAlignment="1">
      <alignment horizontal="left" vertical="center" wrapText="1"/>
    </xf>
    <xf numFmtId="0" fontId="10" fillId="0" borderId="17" xfId="0" applyFont="1" applyBorder="1" applyAlignment="1">
      <alignment horizontal="left" vertical="center"/>
    </xf>
    <xf numFmtId="0" fontId="0" fillId="0" borderId="23" xfId="0" applyBorder="1"/>
    <xf numFmtId="0" fontId="3" fillId="0" borderId="19" xfId="0" applyFont="1" applyBorder="1" applyAlignment="1">
      <alignment horizontal="right"/>
    </xf>
    <xf numFmtId="0" fontId="0" fillId="0" borderId="48" xfId="0" applyBorder="1" applyAlignment="1">
      <alignment horizontal="left" wrapText="1"/>
    </xf>
    <xf numFmtId="44" fontId="0" fillId="0" borderId="0" xfId="1" applyFont="1" applyBorder="1"/>
    <xf numFmtId="44" fontId="3" fillId="0" borderId="0" xfId="1" applyFont="1" applyBorder="1"/>
    <xf numFmtId="0" fontId="3" fillId="0" borderId="0" xfId="0" applyFont="1" applyAlignment="1">
      <alignment horizontal="right"/>
    </xf>
    <xf numFmtId="164" fontId="28" fillId="2" borderId="5" xfId="3" applyNumberFormat="1" applyFont="1" applyFill="1" applyBorder="1" applyAlignment="1">
      <alignment horizontal="center" vertical="center"/>
    </xf>
    <xf numFmtId="164" fontId="29" fillId="0" borderId="16" xfId="1" applyNumberFormat="1" applyFont="1" applyBorder="1" applyAlignment="1">
      <alignment horizontal="center" vertical="center"/>
    </xf>
    <xf numFmtId="164" fontId="30" fillId="2" borderId="5" xfId="0" applyNumberFormat="1" applyFont="1" applyFill="1" applyBorder="1" applyAlignment="1">
      <alignment horizontal="center" vertical="center"/>
    </xf>
    <xf numFmtId="164" fontId="29" fillId="0" borderId="26" xfId="1" applyNumberFormat="1" applyFont="1" applyBorder="1" applyAlignment="1">
      <alignment horizontal="center" vertical="center"/>
    </xf>
    <xf numFmtId="164" fontId="2" fillId="3" borderId="11" xfId="0" applyNumberFormat="1" applyFont="1" applyFill="1" applyBorder="1" applyAlignment="1">
      <alignment horizontal="center" vertical="center"/>
    </xf>
    <xf numFmtId="164" fontId="2" fillId="3" borderId="22" xfId="0" applyNumberFormat="1" applyFont="1" applyFill="1" applyBorder="1" applyAlignment="1">
      <alignment horizontal="right" vertical="center" wrapText="1"/>
    </xf>
    <xf numFmtId="164" fontId="2" fillId="5" borderId="22" xfId="0" applyNumberFormat="1" applyFont="1" applyFill="1" applyBorder="1" applyAlignment="1">
      <alignment horizontal="right" vertical="center" wrapText="1"/>
    </xf>
    <xf numFmtId="164" fontId="2" fillId="6" borderId="22" xfId="0" applyNumberFormat="1" applyFont="1" applyFill="1" applyBorder="1" applyAlignment="1">
      <alignment horizontal="right" vertical="center" wrapText="1"/>
    </xf>
    <xf numFmtId="10" fontId="15" fillId="2" borderId="22" xfId="3" applyNumberFormat="1" applyFont="1" applyFill="1" applyBorder="1" applyAlignment="1">
      <alignment horizontal="center" vertical="center"/>
    </xf>
    <xf numFmtId="10" fontId="5" fillId="0" borderId="53" xfId="1" applyNumberFormat="1" applyFont="1" applyBorder="1" applyAlignment="1">
      <alignment horizontal="center" vertical="center" wrapText="1"/>
    </xf>
    <xf numFmtId="10" fontId="5" fillId="0" borderId="41" xfId="1" applyNumberFormat="1" applyFont="1" applyBorder="1" applyAlignment="1">
      <alignment horizontal="center" vertical="center" wrapText="1"/>
    </xf>
    <xf numFmtId="10" fontId="5" fillId="0" borderId="66" xfId="1" applyNumberFormat="1" applyFont="1" applyBorder="1" applyAlignment="1">
      <alignment horizontal="center" vertical="center" wrapText="1"/>
    </xf>
    <xf numFmtId="10" fontId="2" fillId="5" borderId="22" xfId="0" applyNumberFormat="1" applyFont="1" applyFill="1" applyBorder="1" applyAlignment="1">
      <alignment horizontal="right" vertical="center" wrapText="1"/>
    </xf>
    <xf numFmtId="10" fontId="2" fillId="6" borderId="22" xfId="0" applyNumberFormat="1" applyFont="1" applyFill="1" applyBorder="1" applyAlignment="1">
      <alignment horizontal="right" vertical="center" wrapText="1"/>
    </xf>
    <xf numFmtId="0" fontId="11" fillId="0" borderId="67" xfId="0" applyFont="1" applyBorder="1" applyAlignment="1">
      <alignment horizontal="center" vertical="center"/>
    </xf>
    <xf numFmtId="164" fontId="3" fillId="3" borderId="67" xfId="1" applyNumberFormat="1" applyFont="1" applyFill="1" applyBorder="1"/>
    <xf numFmtId="164" fontId="0" fillId="0" borderId="68" xfId="1" applyNumberFormat="1" applyFont="1" applyBorder="1"/>
    <xf numFmtId="164" fontId="0" fillId="4" borderId="67" xfId="1" applyNumberFormat="1" applyFont="1" applyFill="1" applyBorder="1"/>
    <xf numFmtId="164" fontId="0" fillId="0" borderId="1" xfId="1" applyNumberFormat="1" applyFont="1" applyBorder="1"/>
    <xf numFmtId="164" fontId="5" fillId="0" borderId="1" xfId="1" applyNumberFormat="1" applyFont="1" applyBorder="1"/>
    <xf numFmtId="164" fontId="5" fillId="4" borderId="1" xfId="1" applyNumberFormat="1" applyFont="1" applyFill="1" applyBorder="1" applyAlignment="1">
      <alignment vertical="center"/>
    </xf>
    <xf numFmtId="10" fontId="11" fillId="0" borderId="42" xfId="0" applyNumberFormat="1" applyFont="1" applyBorder="1" applyAlignment="1">
      <alignment horizontal="center" vertical="center" wrapText="1"/>
    </xf>
    <xf numFmtId="10" fontId="5" fillId="3" borderId="42" xfId="2" applyNumberFormat="1" applyFont="1" applyFill="1" applyBorder="1"/>
    <xf numFmtId="10" fontId="5" fillId="4" borderId="42" xfId="2" applyNumberFormat="1" applyFont="1" applyFill="1" applyBorder="1"/>
    <xf numFmtId="10" fontId="5" fillId="6" borderId="71" xfId="1" applyNumberFormat="1" applyFont="1" applyFill="1" applyBorder="1"/>
    <xf numFmtId="0" fontId="3" fillId="3" borderId="50" xfId="0" applyFont="1" applyFill="1" applyBorder="1"/>
    <xf numFmtId="0" fontId="3" fillId="3" borderId="15" xfId="0" applyFont="1" applyFill="1" applyBorder="1"/>
    <xf numFmtId="0" fontId="3" fillId="3" borderId="62" xfId="0" applyFont="1" applyFill="1" applyBorder="1"/>
    <xf numFmtId="0" fontId="0" fillId="0" borderId="46" xfId="0" applyBorder="1"/>
    <xf numFmtId="0" fontId="10" fillId="0" borderId="1" xfId="0" applyFont="1" applyBorder="1" applyAlignment="1">
      <alignment horizontal="right"/>
    </xf>
    <xf numFmtId="0" fontId="0" fillId="0" borderId="1" xfId="0" applyBorder="1" applyAlignment="1">
      <alignment horizontal="right"/>
    </xf>
    <xf numFmtId="164" fontId="5" fillId="6" borderId="61" xfId="0" applyNumberFormat="1" applyFont="1" applyFill="1" applyBorder="1" applyAlignment="1">
      <alignment vertical="center"/>
    </xf>
    <xf numFmtId="164" fontId="5" fillId="6" borderId="76" xfId="1" applyNumberFormat="1" applyFont="1" applyFill="1" applyBorder="1"/>
    <xf numFmtId="0" fontId="34" fillId="0" borderId="3" xfId="0" applyFont="1" applyBorder="1" applyAlignment="1">
      <alignment horizontal="center" vertical="center" wrapText="1"/>
    </xf>
    <xf numFmtId="0" fontId="8" fillId="0" borderId="0" xfId="0" applyFont="1" applyAlignment="1">
      <alignment horizontal="left" vertical="center" wrapText="1"/>
    </xf>
    <xf numFmtId="10" fontId="5" fillId="0" borderId="69" xfId="2" applyNumberFormat="1" applyFont="1" applyBorder="1" applyAlignment="1">
      <alignment horizontal="center" vertical="center"/>
    </xf>
    <xf numFmtId="10" fontId="5" fillId="0" borderId="62" xfId="2" applyNumberFormat="1" applyFont="1" applyBorder="1" applyAlignment="1">
      <alignment horizontal="center" vertical="center"/>
    </xf>
    <xf numFmtId="0" fontId="2" fillId="6" borderId="54" xfId="0" applyFont="1" applyFill="1" applyBorder="1" applyAlignment="1">
      <alignment horizontal="right" wrapText="1"/>
    </xf>
    <xf numFmtId="0" fontId="2" fillId="6" borderId="55" xfId="0" applyFont="1" applyFill="1" applyBorder="1" applyAlignment="1">
      <alignment horizontal="right" wrapText="1"/>
    </xf>
    <xf numFmtId="0" fontId="25" fillId="5" borderId="0" xfId="0" applyFont="1" applyFill="1" applyAlignment="1">
      <alignment horizontal="center"/>
    </xf>
    <xf numFmtId="0" fontId="26" fillId="5" borderId="0" xfId="0" applyFont="1" applyFill="1" applyAlignment="1">
      <alignment horizontal="center"/>
    </xf>
    <xf numFmtId="0" fontId="11" fillId="7" borderId="33" xfId="0" applyFont="1" applyFill="1" applyBorder="1" applyAlignment="1">
      <alignment horizontal="left" vertical="center"/>
    </xf>
    <xf numFmtId="0" fontId="11" fillId="7" borderId="34" xfId="0" applyFont="1" applyFill="1" applyBorder="1" applyAlignment="1">
      <alignment horizontal="left" vertical="center"/>
    </xf>
    <xf numFmtId="0" fontId="11" fillId="7" borderId="59" xfId="0" applyFont="1" applyFill="1" applyBorder="1" applyAlignment="1">
      <alignment horizontal="left" vertical="center"/>
    </xf>
    <xf numFmtId="0" fontId="11" fillId="7" borderId="35" xfId="0" applyFont="1" applyFill="1" applyBorder="1" applyAlignment="1">
      <alignment horizontal="left" vertical="center"/>
    </xf>
    <xf numFmtId="0" fontId="9" fillId="5" borderId="0" xfId="0" applyFont="1" applyFill="1" applyAlignment="1">
      <alignment horizontal="right"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3" fillId="3" borderId="46" xfId="0" applyFont="1" applyFill="1" applyBorder="1" applyAlignment="1">
      <alignment horizontal="left" wrapText="1"/>
    </xf>
    <xf numFmtId="0" fontId="3" fillId="3" borderId="1" xfId="0" applyFont="1" applyFill="1" applyBorder="1" applyAlignment="1">
      <alignment horizontal="left"/>
    </xf>
    <xf numFmtId="164" fontId="0" fillId="0" borderId="51" xfId="1" applyNumberFormat="1" applyFont="1" applyBorder="1" applyAlignment="1">
      <alignment horizontal="center"/>
    </xf>
    <xf numFmtId="164" fontId="0" fillId="0" borderId="52" xfId="1" applyNumberFormat="1" applyFont="1" applyBorder="1" applyAlignment="1">
      <alignment horizontal="center"/>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27" fillId="5" borderId="14" xfId="0" applyFont="1" applyFill="1" applyBorder="1" applyAlignment="1">
      <alignment horizontal="center"/>
    </xf>
    <xf numFmtId="0" fontId="20" fillId="5" borderId="19" xfId="0" applyFont="1" applyFill="1" applyBorder="1" applyAlignment="1">
      <alignment horizontal="center" vertical="center" wrapText="1"/>
    </xf>
    <xf numFmtId="0" fontId="20" fillId="5" borderId="6" xfId="0" applyFont="1" applyFill="1" applyBorder="1" applyAlignment="1">
      <alignment horizontal="center" vertical="center"/>
    </xf>
    <xf numFmtId="0" fontId="20" fillId="5" borderId="20" xfId="0" applyFont="1" applyFill="1" applyBorder="1" applyAlignment="1">
      <alignment horizontal="center" vertical="center"/>
    </xf>
    <xf numFmtId="0" fontId="16" fillId="2" borderId="19" xfId="0" applyFont="1" applyFill="1" applyBorder="1" applyAlignment="1">
      <alignment horizontal="left" vertical="center"/>
    </xf>
    <xf numFmtId="0" fontId="16" fillId="2" borderId="20" xfId="0" applyFont="1" applyFill="1" applyBorder="1" applyAlignment="1">
      <alignment horizontal="left" vertical="center"/>
    </xf>
    <xf numFmtId="0" fontId="19" fillId="3" borderId="19" xfId="0" applyFont="1" applyFill="1" applyBorder="1" applyAlignment="1">
      <alignment horizontal="right" vertical="center"/>
    </xf>
    <xf numFmtId="0" fontId="19" fillId="3" borderId="20" xfId="0" applyFont="1" applyFill="1" applyBorder="1" applyAlignment="1">
      <alignment horizontal="right" vertical="center"/>
    </xf>
    <xf numFmtId="0" fontId="19" fillId="5" borderId="19" xfId="0" applyFont="1" applyFill="1" applyBorder="1" applyAlignment="1">
      <alignment horizontal="right" vertical="center"/>
    </xf>
    <xf numFmtId="0" fontId="19" fillId="5" borderId="6" xfId="0" applyFont="1" applyFill="1" applyBorder="1" applyAlignment="1">
      <alignment horizontal="right" vertical="center"/>
    </xf>
    <xf numFmtId="0" fontId="19" fillId="6" borderId="19" xfId="0" applyFont="1" applyFill="1" applyBorder="1" applyAlignment="1">
      <alignment horizontal="right" vertical="center"/>
    </xf>
    <xf numFmtId="0" fontId="19" fillId="6" borderId="6" xfId="0" applyFont="1" applyFill="1" applyBorder="1" applyAlignment="1">
      <alignment horizontal="right" vertical="center"/>
    </xf>
    <xf numFmtId="0" fontId="12" fillId="0" borderId="19" xfId="0" applyFont="1" applyBorder="1" applyAlignment="1">
      <alignment horizontal="center" vertical="center"/>
    </xf>
    <xf numFmtId="0" fontId="12" fillId="0" borderId="65"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32" xfId="0" applyFont="1" applyBorder="1" applyAlignment="1">
      <alignment horizontal="center" vertical="center"/>
    </xf>
    <xf numFmtId="0" fontId="11" fillId="3" borderId="19" xfId="0" applyFont="1" applyFill="1" applyBorder="1"/>
    <xf numFmtId="0" fontId="11" fillId="3" borderId="20" xfId="0" applyFont="1" applyFill="1" applyBorder="1"/>
    <xf numFmtId="0" fontId="16" fillId="2" borderId="6" xfId="0" applyFont="1" applyFill="1" applyBorder="1" applyAlignment="1">
      <alignment horizontal="left" vertical="center"/>
    </xf>
    <xf numFmtId="0" fontId="33" fillId="6" borderId="75" xfId="0" applyFont="1" applyFill="1" applyBorder="1" applyAlignment="1">
      <alignment horizontal="right" vertical="center" wrapText="1"/>
    </xf>
    <xf numFmtId="0" fontId="15" fillId="6" borderId="70" xfId="0" applyFont="1" applyFill="1" applyBorder="1" applyAlignment="1">
      <alignment horizontal="right" vertical="center" wrapText="1"/>
    </xf>
    <xf numFmtId="0" fontId="11" fillId="7" borderId="72" xfId="0" applyFont="1" applyFill="1" applyBorder="1" applyAlignment="1">
      <alignment horizontal="left" vertical="center" wrapText="1"/>
    </xf>
    <xf numFmtId="0" fontId="11" fillId="7" borderId="73" xfId="0" applyFont="1" applyFill="1" applyBorder="1" applyAlignment="1">
      <alignment horizontal="left" vertical="center" wrapText="1"/>
    </xf>
    <xf numFmtId="0" fontId="11" fillId="7" borderId="74" xfId="0" applyFont="1" applyFill="1" applyBorder="1" applyAlignment="1">
      <alignment horizontal="left" vertical="center" wrapText="1"/>
    </xf>
    <xf numFmtId="0" fontId="3" fillId="0" borderId="47" xfId="0" applyFont="1" applyBorder="1" applyAlignment="1">
      <alignment horizontal="center" vertical="center" wrapText="1"/>
    </xf>
    <xf numFmtId="0" fontId="3" fillId="0" borderId="50" xfId="0" applyFont="1" applyBorder="1" applyAlignment="1">
      <alignment horizontal="center" vertical="center" wrapText="1"/>
    </xf>
    <xf numFmtId="0" fontId="3" fillId="3" borderId="46" xfId="0" applyFont="1" applyFill="1" applyBorder="1" applyAlignment="1">
      <alignment horizontal="left"/>
    </xf>
    <xf numFmtId="0" fontId="15" fillId="6" borderId="46" xfId="0" applyFont="1" applyFill="1" applyBorder="1" applyAlignment="1">
      <alignment horizontal="right" vertical="center" wrapText="1"/>
    </xf>
    <xf numFmtId="0" fontId="15" fillId="6" borderId="1" xfId="0" applyFont="1" applyFill="1" applyBorder="1" applyAlignment="1">
      <alignment horizontal="right" vertical="center" wrapText="1"/>
    </xf>
    <xf numFmtId="0" fontId="11" fillId="7" borderId="58" xfId="0" applyFont="1" applyFill="1" applyBorder="1" applyAlignment="1">
      <alignment horizontal="left" vertical="center" wrapText="1"/>
    </xf>
    <xf numFmtId="0" fontId="11" fillId="7" borderId="59" xfId="0" applyFont="1" applyFill="1" applyBorder="1" applyAlignment="1">
      <alignment horizontal="left" vertical="center" wrapText="1"/>
    </xf>
    <xf numFmtId="0" fontId="11" fillId="7" borderId="60" xfId="0" applyFont="1" applyFill="1" applyBorder="1" applyAlignment="1">
      <alignment horizontal="left" vertical="center" wrapText="1"/>
    </xf>
    <xf numFmtId="0" fontId="7" fillId="3" borderId="39" xfId="0" applyFont="1" applyFill="1" applyBorder="1" applyAlignment="1">
      <alignment horizontal="left" wrapText="1"/>
    </xf>
    <xf numFmtId="0" fontId="7" fillId="3" borderId="21" xfId="0" applyFont="1" applyFill="1" applyBorder="1" applyAlignment="1">
      <alignment horizontal="left" wrapText="1"/>
    </xf>
  </cellXfs>
  <cellStyles count="4">
    <cellStyle name="Lien hypertexte" xfId="3" builtinId="8"/>
    <cellStyle name="Monétaire" xfId="1" builtinId="4"/>
    <cellStyle name="Normal" xfId="0" builtinId="0"/>
    <cellStyle name="Pourcentag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72390</xdr:colOff>
      <xdr:row>1</xdr:row>
      <xdr:rowOff>1905</xdr:rowOff>
    </xdr:from>
    <xdr:to>
      <xdr:col>2</xdr:col>
      <xdr:colOff>2192655</xdr:colOff>
      <xdr:row>4</xdr:row>
      <xdr:rowOff>118015</xdr:rowOff>
    </xdr:to>
    <xdr:pic>
      <xdr:nvPicPr>
        <xdr:cNvPr id="5" name="Image 4">
          <a:extLst>
            <a:ext uri="{FF2B5EF4-FFF2-40B4-BE49-F238E27FC236}">
              <a16:creationId xmlns:a16="http://schemas.microsoft.com/office/drawing/2014/main" id="{4F237456-DFDC-407F-9476-AB77978B7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 y="179705"/>
          <a:ext cx="2120265" cy="890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20PRIMA/300%20Financement%20projets/Appel%20de%20projets%20R-21/R21%20-%20Gabarit%20Budget%20Projets%20PSO%20pour%20M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9"/>
      <sheetName val="Feuil30"/>
      <sheetName val="Feuil31"/>
      <sheetName val="Budgets"/>
      <sheetName val="Outils"/>
      <sheetName val="Feuil1"/>
      <sheetName val="Feuil3"/>
    </sheetNames>
    <sheetDataSet>
      <sheetData sheetId="0"/>
      <sheetData sheetId="1"/>
      <sheetData sheetId="2"/>
      <sheetData sheetId="3"/>
      <sheetData sheetId="4"/>
      <sheetData sheetId="5">
        <row r="63">
          <cell r="B63" t="str">
            <v>Matériaux</v>
          </cell>
        </row>
        <row r="64">
          <cell r="B64" t="str">
            <v>Stockage d'énergie</v>
          </cell>
        </row>
        <row r="65">
          <cell r="B65" t="str">
            <v>Impact climatique (GES)</v>
          </cell>
        </row>
        <row r="66">
          <cell r="B66" t="str">
            <v>Climatologie</v>
          </cell>
        </row>
        <row r="67">
          <cell r="B67" t="str">
            <v>Recyclage / Environnement</v>
          </cell>
        </row>
        <row r="68">
          <cell r="B68" t="str">
            <v>Énergies nouvelles et renouvelables</v>
          </cell>
        </row>
        <row r="69">
          <cell r="B69" t="str">
            <v>Mécanique / Ingénierie</v>
          </cell>
        </row>
        <row r="70">
          <cell r="B70" t="str">
            <v>Social / Urbanisation</v>
          </cell>
        </row>
        <row r="71">
          <cell r="B71" t="str">
            <v>Développement durable</v>
          </cell>
        </row>
        <row r="72">
          <cell r="B72" t="str">
            <v>Technologies Vertes</v>
          </cell>
        </row>
        <row r="73">
          <cell r="B73" t="str">
            <v>Biologie / Biotechnologie</v>
          </cell>
        </row>
        <row r="77">
          <cell r="C77" t="str">
            <v>ÉTS</v>
          </cell>
        </row>
        <row r="78">
          <cell r="C78" t="str">
            <v>Polytech</v>
          </cell>
        </row>
        <row r="79">
          <cell r="C79" t="str">
            <v>INRS</v>
          </cell>
        </row>
        <row r="80">
          <cell r="C80" t="str">
            <v>Concordia</v>
          </cell>
        </row>
        <row r="81">
          <cell r="C81" t="str">
            <v>UdeM</v>
          </cell>
        </row>
        <row r="82">
          <cell r="C82" t="str">
            <v>USherbrooke</v>
          </cell>
        </row>
        <row r="83">
          <cell r="C83" t="str">
            <v>UQAC</v>
          </cell>
        </row>
        <row r="84">
          <cell r="C84" t="str">
            <v>UQO</v>
          </cell>
        </row>
        <row r="85">
          <cell r="C85" t="str">
            <v>UQAM</v>
          </cell>
        </row>
        <row r="86">
          <cell r="C86" t="str">
            <v>UQAR</v>
          </cell>
        </row>
        <row r="87">
          <cell r="C87" t="str">
            <v>UQTR</v>
          </cell>
        </row>
        <row r="88">
          <cell r="C88" t="str">
            <v>UQAT</v>
          </cell>
        </row>
        <row r="89">
          <cell r="C89" t="str">
            <v>ULaval</v>
          </cell>
        </row>
        <row r="90">
          <cell r="C90" t="str">
            <v>McGill</v>
          </cell>
        </row>
        <row r="95">
          <cell r="B95" t="str">
            <v>Agrinova</v>
          </cell>
        </row>
        <row r="96">
          <cell r="B96" t="str">
            <v>Biopterre</v>
          </cell>
        </row>
        <row r="97">
          <cell r="B97" t="str">
            <v>C2T3</v>
          </cell>
        </row>
        <row r="98">
          <cell r="B98" t="str">
            <v>CDCQ</v>
          </cell>
        </row>
        <row r="99">
          <cell r="B99" t="str">
            <v>CEDFOB</v>
          </cell>
        </row>
        <row r="100">
          <cell r="B100" t="str">
            <v>CEPROCQ</v>
          </cell>
        </row>
        <row r="101">
          <cell r="B101" t="str">
            <v>CERFO</v>
          </cell>
        </row>
        <row r="102">
          <cell r="B102" t="str">
            <v>CÉRSÉ</v>
          </cell>
        </row>
        <row r="103">
          <cell r="B103" t="str">
            <v>CGQ</v>
          </cell>
        </row>
        <row r="104">
          <cell r="B104" t="str">
            <v>CIMEQ</v>
          </cell>
        </row>
        <row r="105">
          <cell r="B105" t="str">
            <v>CIMMI</v>
          </cell>
        </row>
        <row r="106">
          <cell r="B106" t="str">
            <v>Cintech agroalimentaire</v>
          </cell>
        </row>
        <row r="107">
          <cell r="B107" t="str">
            <v>CIRADD</v>
          </cell>
        </row>
        <row r="108">
          <cell r="B108" t="str">
            <v>CISA</v>
          </cell>
        </row>
        <row r="109">
          <cell r="B109" t="str">
            <v>CMQ</v>
          </cell>
        </row>
        <row r="110">
          <cell r="B110" t="str">
            <v>CNETE</v>
          </cell>
        </row>
        <row r="111">
          <cell r="B111" t="str">
            <v>CPA</v>
          </cell>
        </row>
        <row r="112">
          <cell r="B112" t="str">
            <v>CPIQ</v>
          </cell>
        </row>
        <row r="113">
          <cell r="B113" t="str">
            <v>CRISPESH</v>
          </cell>
        </row>
        <row r="114">
          <cell r="B114" t="str">
            <v>CRVI</v>
          </cell>
        </row>
        <row r="115">
          <cell r="B115" t="str">
            <v>CSPP</v>
          </cell>
        </row>
        <row r="116">
          <cell r="B116" t="str">
            <v>CSTOP</v>
          </cell>
        </row>
        <row r="117">
          <cell r="B117" t="str">
            <v>CSTPQ</v>
          </cell>
        </row>
        <row r="118">
          <cell r="B118" t="str">
            <v>CTA</v>
          </cell>
        </row>
        <row r="119">
          <cell r="B119" t="str">
            <v>CTE</v>
          </cell>
        </row>
        <row r="120">
          <cell r="B120" t="str">
            <v>CTMP</v>
          </cell>
        </row>
        <row r="121">
          <cell r="B121" t="str">
            <v>CTRI</v>
          </cell>
        </row>
        <row r="122">
          <cell r="B122" t="str">
            <v>CTTÉI</v>
          </cell>
        </row>
        <row r="123">
          <cell r="B123" t="str">
            <v>ÉCOBES</v>
          </cell>
        </row>
        <row r="124">
          <cell r="B124" t="str">
            <v>EITEGA</v>
          </cell>
        </row>
        <row r="125">
          <cell r="B125" t="str">
            <v>EQMBO</v>
          </cell>
        </row>
        <row r="126">
          <cell r="B126" t="str">
            <v>Groupe CTT</v>
          </cell>
        </row>
        <row r="127">
          <cell r="B127" t="str">
            <v>ICGQ</v>
          </cell>
        </row>
        <row r="128">
          <cell r="B128" t="str">
            <v>IILM</v>
          </cell>
        </row>
        <row r="129">
          <cell r="B129" t="str">
            <v>Innofibre</v>
          </cell>
        </row>
        <row r="130">
          <cell r="B130" t="str">
            <v>Innovation Maritime</v>
          </cell>
        </row>
        <row r="131">
          <cell r="B131" t="str">
            <v>IRIPI</v>
          </cell>
        </row>
        <row r="132">
          <cell r="B132" t="str">
            <v>ITAQ</v>
          </cell>
        </row>
        <row r="133">
          <cell r="B133" t="str">
            <v>ITMI</v>
          </cell>
        </row>
        <row r="134">
          <cell r="B134" t="str">
            <v>MECANIUM</v>
          </cell>
        </row>
        <row r="135">
          <cell r="B135" t="str">
            <v>Merinov</v>
          </cell>
        </row>
        <row r="136">
          <cell r="B136" t="str">
            <v>Microtech</v>
          </cell>
        </row>
        <row r="137">
          <cell r="B137" t="str">
            <v>Novika</v>
          </cell>
        </row>
        <row r="138">
          <cell r="B138" t="str">
            <v>OLEOTEK</v>
          </cell>
        </row>
        <row r="139">
          <cell r="B139" t="str">
            <v>OPTECH</v>
          </cell>
        </row>
        <row r="140">
          <cell r="B140" t="str">
            <v>SEREX</v>
          </cell>
        </row>
        <row r="141">
          <cell r="B141" t="str">
            <v>Technocentre éolien</v>
          </cell>
        </row>
        <row r="142">
          <cell r="B142" t="str">
            <v>TransBIOTech</v>
          </cell>
        </row>
        <row r="143">
          <cell r="B143" t="str">
            <v>VESTECHPRO</v>
          </cell>
        </row>
        <row r="144">
          <cell r="B144" t="str">
            <v>CTSO</v>
          </cell>
        </row>
        <row r="167">
          <cell r="B167" t="str">
            <v>TRL 1-3</v>
          </cell>
        </row>
        <row r="168">
          <cell r="B168" t="str">
            <v>TRL 4-6</v>
          </cell>
        </row>
        <row r="178">
          <cell r="B178" t="str">
            <v>Autre</v>
          </cell>
        </row>
        <row r="179">
          <cell r="B179" t="str">
            <v>CRSNG</v>
          </cell>
        </row>
        <row r="180">
          <cell r="B180" t="str">
            <v>CNRC</v>
          </cell>
        </row>
        <row r="181">
          <cell r="B181" t="str">
            <v>MITACS</v>
          </cell>
        </row>
        <row r="182">
          <cell r="B182" t="str">
            <v>CIHR</v>
          </cell>
        </row>
        <row r="183">
          <cell r="B183" t="str">
            <v>PARI</v>
          </cell>
        </row>
        <row r="235">
          <cell r="B235" t="str">
            <v>Nom RSRI</v>
          </cell>
        </row>
        <row r="236">
          <cell r="B236" t="str">
            <v>CRIAQ</v>
          </cell>
        </row>
        <row r="237">
          <cell r="B237" t="str">
            <v>CEFRIO</v>
          </cell>
        </row>
        <row r="238">
          <cell r="B238" t="str">
            <v>CQRDA</v>
          </cell>
        </row>
        <row r="239">
          <cell r="B239" t="str">
            <v>CRIBIQ</v>
          </cell>
        </row>
        <row r="240">
          <cell r="B240" t="str">
            <v>CRITM</v>
          </cell>
        </row>
        <row r="241">
          <cell r="B241" t="str">
            <v>Innov-ÉÉ</v>
          </cell>
        </row>
        <row r="242">
          <cell r="B242" t="str">
            <v>MEDTEQ</v>
          </cell>
        </row>
        <row r="243">
          <cell r="B243" t="str">
            <v>PRIMA</v>
          </cell>
        </row>
        <row r="244">
          <cell r="B244" t="str">
            <v>Prompt</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9993-5555-40D8-8423-C7672CB7B95B}">
  <dimension ref="B2:P63"/>
  <sheetViews>
    <sheetView tabSelected="1" topLeftCell="A37" zoomScale="89" zoomScaleNormal="89" workbookViewId="0">
      <selection activeCell="E62" sqref="E62"/>
    </sheetView>
  </sheetViews>
  <sheetFormatPr baseColWidth="10" defaultColWidth="11.44140625" defaultRowHeight="14.4"/>
  <cols>
    <col min="1" max="1" width="4.5546875" customWidth="1"/>
    <col min="2" max="2" width="6" customWidth="1"/>
    <col min="3" max="3" width="51.88671875" customWidth="1"/>
    <col min="4" max="4" width="22.33203125" customWidth="1"/>
    <col min="5" max="7" width="22.109375" customWidth="1"/>
    <col min="8" max="8" width="12.33203125" customWidth="1"/>
    <col min="9" max="9" width="13.109375" customWidth="1"/>
    <col min="10" max="10" width="21.5546875" customWidth="1"/>
    <col min="11" max="11" width="16.5546875" customWidth="1"/>
    <col min="12" max="12" width="14.88671875" customWidth="1"/>
    <col min="13" max="13" width="15.88671875" customWidth="1"/>
  </cols>
  <sheetData>
    <row r="2" spans="2:7" ht="30" customHeight="1">
      <c r="B2" s="113" t="s">
        <v>74</v>
      </c>
      <c r="C2" s="113"/>
      <c r="D2" s="113"/>
      <c r="E2" s="113"/>
      <c r="F2" s="113"/>
      <c r="G2" s="113"/>
    </row>
    <row r="3" spans="2:7" ht="15" thickBot="1">
      <c r="B3" s="1"/>
      <c r="C3" s="1"/>
      <c r="D3" s="122" t="s">
        <v>0</v>
      </c>
      <c r="E3" s="122"/>
      <c r="F3" s="122"/>
      <c r="G3" s="122"/>
    </row>
    <row r="4" spans="2:7" ht="16.2" thickBot="1">
      <c r="B4" s="136"/>
      <c r="C4" s="137"/>
      <c r="D4" s="2" t="s">
        <v>1</v>
      </c>
      <c r="E4" s="3" t="s">
        <v>2</v>
      </c>
      <c r="F4" s="120" t="s">
        <v>3</v>
      </c>
      <c r="G4" s="120" t="s">
        <v>4</v>
      </c>
    </row>
    <row r="5" spans="2:7" ht="15" thickBot="1">
      <c r="B5" s="138"/>
      <c r="C5" s="139"/>
      <c r="D5" s="134" t="s">
        <v>5</v>
      </c>
      <c r="E5" s="135"/>
      <c r="F5" s="121"/>
      <c r="G5" s="121"/>
    </row>
    <row r="6" spans="2:7" ht="18.600000000000001" thickBot="1">
      <c r="B6" s="140" t="s">
        <v>6</v>
      </c>
      <c r="C6" s="141"/>
      <c r="D6" s="4">
        <f>D7+D8+D9</f>
        <v>0</v>
      </c>
      <c r="E6" s="5">
        <f>E7+E8+E9</f>
        <v>0</v>
      </c>
      <c r="F6" s="68">
        <f>D6+E6</f>
        <v>0</v>
      </c>
      <c r="G6" s="76" t="e">
        <f>F6/$F$30</f>
        <v>#DIV/0!</v>
      </c>
    </row>
    <row r="7" spans="2:7" ht="15.6">
      <c r="B7" s="6"/>
      <c r="C7" s="7" t="s">
        <v>7</v>
      </c>
      <c r="D7" s="8"/>
      <c r="E7" s="9"/>
      <c r="F7" s="69">
        <f>D7+E7</f>
        <v>0</v>
      </c>
      <c r="G7" s="77"/>
    </row>
    <row r="8" spans="2:7" ht="15.6">
      <c r="B8" s="6"/>
      <c r="C8" s="7" t="s">
        <v>8</v>
      </c>
      <c r="D8" s="10"/>
      <c r="E8" s="11"/>
      <c r="F8" s="69">
        <f t="shared" ref="F8:F9" si="0">D8+E8</f>
        <v>0</v>
      </c>
      <c r="G8" s="78"/>
    </row>
    <row r="9" spans="2:7" ht="16.2" thickBot="1">
      <c r="B9" s="12"/>
      <c r="C9" s="13" t="s">
        <v>9</v>
      </c>
      <c r="D9" s="14"/>
      <c r="E9" s="15"/>
      <c r="F9" s="69">
        <f t="shared" si="0"/>
        <v>0</v>
      </c>
      <c r="G9" s="79"/>
    </row>
    <row r="10" spans="2:7" ht="16.2" thickBot="1">
      <c r="B10" s="126" t="s">
        <v>10</v>
      </c>
      <c r="C10" s="142"/>
      <c r="D10" s="16">
        <f>D11+D12</f>
        <v>0</v>
      </c>
      <c r="E10" s="17">
        <f>E11+E12</f>
        <v>0</v>
      </c>
      <c r="F10" s="70">
        <f t="shared" ref="F10:F18" si="1">D10+E10</f>
        <v>0</v>
      </c>
      <c r="G10" s="76" t="e">
        <f>F10/$F$30</f>
        <v>#DIV/0!</v>
      </c>
    </row>
    <row r="11" spans="2:7" ht="15.6">
      <c r="B11" s="6"/>
      <c r="C11" s="7" t="s">
        <v>11</v>
      </c>
      <c r="D11" s="8"/>
      <c r="E11" s="9"/>
      <c r="F11" s="69">
        <f t="shared" si="1"/>
        <v>0</v>
      </c>
      <c r="G11" s="77"/>
    </row>
    <row r="12" spans="2:7" ht="16.2" thickBot="1">
      <c r="B12" s="6"/>
      <c r="C12" s="7" t="s">
        <v>12</v>
      </c>
      <c r="D12" s="14"/>
      <c r="E12" s="15"/>
      <c r="F12" s="69">
        <f t="shared" si="1"/>
        <v>0</v>
      </c>
      <c r="G12" s="79"/>
    </row>
    <row r="13" spans="2:7" ht="16.2" thickBot="1">
      <c r="B13" s="126" t="s">
        <v>13</v>
      </c>
      <c r="C13" s="142"/>
      <c r="D13" s="16">
        <f>D14+D15</f>
        <v>0</v>
      </c>
      <c r="E13" s="17">
        <f>E14+E15</f>
        <v>0</v>
      </c>
      <c r="F13" s="70">
        <f t="shared" si="1"/>
        <v>0</v>
      </c>
      <c r="G13" s="76" t="e">
        <f>F13/$F$30</f>
        <v>#DIV/0!</v>
      </c>
    </row>
    <row r="14" spans="2:7" ht="15.6">
      <c r="B14" s="6"/>
      <c r="C14" s="7" t="s">
        <v>14</v>
      </c>
      <c r="D14" s="8"/>
      <c r="E14" s="9"/>
      <c r="F14" s="69">
        <f t="shared" si="1"/>
        <v>0</v>
      </c>
      <c r="G14" s="77"/>
    </row>
    <row r="15" spans="2:7" ht="16.2" thickBot="1">
      <c r="B15" s="6"/>
      <c r="C15" s="7" t="s">
        <v>15</v>
      </c>
      <c r="D15" s="14"/>
      <c r="E15" s="15"/>
      <c r="F15" s="69">
        <f t="shared" si="1"/>
        <v>0</v>
      </c>
      <c r="G15" s="79"/>
    </row>
    <row r="16" spans="2:7" ht="18.600000000000001" thickBot="1">
      <c r="B16" s="126" t="s">
        <v>16</v>
      </c>
      <c r="C16" s="142"/>
      <c r="D16" s="16">
        <f>D17+D18</f>
        <v>0</v>
      </c>
      <c r="E16" s="17">
        <f>E17+E18</f>
        <v>0</v>
      </c>
      <c r="F16" s="70">
        <f t="shared" si="1"/>
        <v>0</v>
      </c>
      <c r="G16" s="76" t="e">
        <f>F16/$F$30</f>
        <v>#DIV/0!</v>
      </c>
    </row>
    <row r="17" spans="2:8" ht="15.6">
      <c r="B17" s="6"/>
      <c r="C17" s="7" t="s">
        <v>17</v>
      </c>
      <c r="D17" s="8"/>
      <c r="E17" s="9"/>
      <c r="F17" s="69">
        <f t="shared" si="1"/>
        <v>0</v>
      </c>
      <c r="G17" s="77"/>
    </row>
    <row r="18" spans="2:8" ht="16.2" thickBot="1">
      <c r="B18" s="6"/>
      <c r="C18" s="19" t="s">
        <v>18</v>
      </c>
      <c r="D18" s="14"/>
      <c r="E18" s="15"/>
      <c r="F18" s="71">
        <f t="shared" si="1"/>
        <v>0</v>
      </c>
      <c r="G18" s="79"/>
    </row>
    <row r="19" spans="2:8" ht="18.600000000000001" thickBot="1">
      <c r="B19" s="140" t="s">
        <v>19</v>
      </c>
      <c r="C19" s="141"/>
      <c r="D19" s="4">
        <f>D20+D21+D22</f>
        <v>0</v>
      </c>
      <c r="E19" s="5">
        <f>E20+E21+E22</f>
        <v>0</v>
      </c>
      <c r="F19" s="68">
        <f>C19+D19+E19</f>
        <v>0</v>
      </c>
      <c r="G19" s="76" t="e">
        <f>F19/$F$30</f>
        <v>#DIV/0!</v>
      </c>
    </row>
    <row r="20" spans="2:8" ht="15.6">
      <c r="B20" s="6"/>
      <c r="C20" s="7" t="s">
        <v>20</v>
      </c>
      <c r="D20" s="8"/>
      <c r="E20" s="9"/>
      <c r="F20" s="69">
        <f>D20+E20</f>
        <v>0</v>
      </c>
      <c r="G20" s="77"/>
    </row>
    <row r="21" spans="2:8" ht="15.6">
      <c r="B21" s="6"/>
      <c r="C21" s="7" t="s">
        <v>21</v>
      </c>
      <c r="D21" s="10"/>
      <c r="E21" s="11"/>
      <c r="F21" s="69">
        <f t="shared" ref="F21:F22" si="2">D21+E21</f>
        <v>0</v>
      </c>
      <c r="G21" s="78"/>
    </row>
    <row r="22" spans="2:8" ht="16.2" thickBot="1">
      <c r="B22" s="12"/>
      <c r="C22" s="13" t="s">
        <v>22</v>
      </c>
      <c r="D22" s="14"/>
      <c r="E22" s="15"/>
      <c r="F22" s="69">
        <f t="shared" si="2"/>
        <v>0</v>
      </c>
      <c r="G22" s="79"/>
    </row>
    <row r="23" spans="2:8" ht="16.2" thickBot="1">
      <c r="B23" s="126" t="s">
        <v>23</v>
      </c>
      <c r="C23" s="127"/>
      <c r="D23" s="18">
        <f t="shared" ref="D23:E23" si="3">D24+D25+D26+D27+D28+D29</f>
        <v>0</v>
      </c>
      <c r="E23" s="18">
        <f t="shared" si="3"/>
        <v>0</v>
      </c>
      <c r="F23" s="70">
        <f>C23+D23+E23</f>
        <v>0</v>
      </c>
      <c r="G23" s="76" t="e">
        <f>F23/$F$30</f>
        <v>#DIV/0!</v>
      </c>
    </row>
    <row r="24" spans="2:8" ht="15.6">
      <c r="B24" s="6"/>
      <c r="C24" s="7" t="s">
        <v>24</v>
      </c>
      <c r="D24" s="8"/>
      <c r="E24" s="9"/>
      <c r="F24" s="69">
        <f>D24+E24</f>
        <v>0</v>
      </c>
      <c r="G24" s="77"/>
    </row>
    <row r="25" spans="2:8" ht="16.2">
      <c r="B25" s="6"/>
      <c r="C25" s="19" t="s">
        <v>25</v>
      </c>
      <c r="D25" s="10"/>
      <c r="E25" s="11"/>
      <c r="F25" s="69">
        <f t="shared" ref="F25:F29" si="4">D25+E25</f>
        <v>0</v>
      </c>
      <c r="G25" s="78"/>
    </row>
    <row r="26" spans="2:8" ht="15.6">
      <c r="B26" s="6"/>
      <c r="C26" s="7" t="s">
        <v>26</v>
      </c>
      <c r="D26" s="10"/>
      <c r="E26" s="11"/>
      <c r="F26" s="69">
        <f t="shared" si="4"/>
        <v>0</v>
      </c>
      <c r="G26" s="78"/>
    </row>
    <row r="27" spans="2:8" ht="15.6">
      <c r="B27" s="6"/>
      <c r="C27" s="7" t="s">
        <v>27</v>
      </c>
      <c r="D27" s="10"/>
      <c r="E27" s="11"/>
      <c r="F27" s="69">
        <f t="shared" si="4"/>
        <v>0</v>
      </c>
      <c r="G27" s="78"/>
    </row>
    <row r="28" spans="2:8" ht="15.6">
      <c r="B28" s="6"/>
      <c r="C28" s="61" t="s">
        <v>28</v>
      </c>
      <c r="D28" s="10"/>
      <c r="E28" s="11"/>
      <c r="F28" s="69">
        <f t="shared" si="4"/>
        <v>0</v>
      </c>
      <c r="G28" s="78"/>
    </row>
    <row r="29" spans="2:8" ht="42" customHeight="1" thickBot="1">
      <c r="B29" s="12"/>
      <c r="C29" s="60" t="s">
        <v>29</v>
      </c>
      <c r="D29" s="58"/>
      <c r="E29" s="59"/>
      <c r="F29" s="69">
        <f t="shared" si="4"/>
        <v>0</v>
      </c>
      <c r="G29" s="78"/>
    </row>
    <row r="30" spans="2:8" ht="25.5" customHeight="1" thickBot="1">
      <c r="B30" s="128" t="s">
        <v>30</v>
      </c>
      <c r="C30" s="129"/>
      <c r="D30" s="20">
        <f>D6+D10+D13+D16+D19+D23</f>
        <v>0</v>
      </c>
      <c r="E30" s="72">
        <f>E6+E10+E13+E16+E19+E23</f>
        <v>0</v>
      </c>
      <c r="F30" s="73">
        <f>F6+F10+F13+F16+F19+F23</f>
        <v>0</v>
      </c>
      <c r="G30" s="76" t="e">
        <f>F30/$F$30</f>
        <v>#DIV/0!</v>
      </c>
    </row>
    <row r="31" spans="2:8" ht="18.600000000000001" thickBot="1">
      <c r="B31" s="130" t="s">
        <v>31</v>
      </c>
      <c r="C31" s="131"/>
      <c r="D31" s="131"/>
      <c r="E31" s="131"/>
      <c r="F31" s="74">
        <f>IF(F30*5%&gt;50000,50000,F30*5%)</f>
        <v>0</v>
      </c>
      <c r="G31" s="80"/>
    </row>
    <row r="32" spans="2:8" ht="18.600000000000001" thickBot="1">
      <c r="B32" s="132" t="s">
        <v>32</v>
      </c>
      <c r="C32" s="133"/>
      <c r="D32" s="133"/>
      <c r="E32" s="133"/>
      <c r="F32" s="75">
        <f>F30+F31</f>
        <v>0</v>
      </c>
      <c r="G32" s="81"/>
      <c r="H32" t="s">
        <v>33</v>
      </c>
    </row>
    <row r="33" spans="2:16" ht="18">
      <c r="B33" s="21"/>
      <c r="C33" s="21"/>
      <c r="D33" s="22"/>
      <c r="E33" s="22"/>
      <c r="F33" s="22"/>
      <c r="G33" s="23"/>
    </row>
    <row r="34" spans="2:16" ht="128.4" customHeight="1">
      <c r="B34" s="102" t="s">
        <v>78</v>
      </c>
      <c r="C34" s="102"/>
      <c r="D34" s="102"/>
      <c r="E34" s="102"/>
      <c r="F34" s="102"/>
      <c r="G34" s="102"/>
    </row>
    <row r="35" spans="2:16" ht="15" thickBot="1"/>
    <row r="36" spans="2:16" ht="50.4" customHeight="1" thickBot="1">
      <c r="B36" s="113" t="s">
        <v>77</v>
      </c>
      <c r="C36" s="113"/>
      <c r="D36" s="113"/>
      <c r="E36" s="113"/>
      <c r="F36" s="113"/>
      <c r="G36" s="113"/>
      <c r="I36" s="123" t="s">
        <v>75</v>
      </c>
      <c r="J36" s="124"/>
      <c r="K36" s="124"/>
      <c r="L36" s="124"/>
      <c r="M36" s="125"/>
    </row>
    <row r="37" spans="2:16" s="24" customFormat="1" ht="27" customHeight="1" thickBot="1">
      <c r="B37" s="1"/>
      <c r="C37" s="1"/>
      <c r="D37" s="107" t="s">
        <v>34</v>
      </c>
      <c r="E37" s="108"/>
      <c r="F37" s="108"/>
      <c r="G37" s="108"/>
      <c r="I37" s="25"/>
      <c r="J37" s="101" t="s">
        <v>76</v>
      </c>
      <c r="K37" s="26" t="s">
        <v>1</v>
      </c>
      <c r="L37" s="27" t="s">
        <v>2</v>
      </c>
      <c r="M37" s="28" t="s">
        <v>3</v>
      </c>
    </row>
    <row r="38" spans="2:16" s="24" customFormat="1" ht="21.75" customHeight="1" thickTop="1">
      <c r="B38" s="109" t="s">
        <v>35</v>
      </c>
      <c r="C38" s="110"/>
      <c r="D38" s="110"/>
      <c r="E38" s="110"/>
      <c r="F38" s="111"/>
      <c r="G38" s="112"/>
      <c r="I38" s="29" t="s">
        <v>36</v>
      </c>
      <c r="J38" s="62"/>
      <c r="K38" s="30"/>
      <c r="L38" s="31"/>
      <c r="M38" s="32">
        <f>K38+L38</f>
        <v>0</v>
      </c>
    </row>
    <row r="39" spans="2:16" ht="15.6">
      <c r="B39" s="114"/>
      <c r="C39" s="115"/>
      <c r="D39" s="33" t="s">
        <v>1</v>
      </c>
      <c r="E39" s="82" t="s">
        <v>2</v>
      </c>
      <c r="F39" s="33" t="s">
        <v>3</v>
      </c>
      <c r="G39" s="89" t="s">
        <v>4</v>
      </c>
      <c r="H39" s="34"/>
      <c r="I39" s="29" t="s">
        <v>37</v>
      </c>
      <c r="J39" s="62"/>
      <c r="K39" s="35"/>
      <c r="L39" s="36"/>
      <c r="M39" s="37">
        <f>K39+L39</f>
        <v>0</v>
      </c>
    </row>
    <row r="40" spans="2:16" ht="15.6">
      <c r="B40" s="116" t="s">
        <v>38</v>
      </c>
      <c r="C40" s="117"/>
      <c r="D40" s="38">
        <f>SUM(D41:D42)</f>
        <v>0</v>
      </c>
      <c r="E40" s="83">
        <f>SUM(E41:E42)</f>
        <v>0</v>
      </c>
      <c r="F40" s="38">
        <f>SUM(F41:F42)</f>
        <v>0</v>
      </c>
      <c r="G40" s="90" t="e">
        <f>F40/F47</f>
        <v>#DIV/0!</v>
      </c>
      <c r="I40" s="29" t="s">
        <v>39</v>
      </c>
      <c r="J40" s="62"/>
      <c r="K40" s="35"/>
      <c r="L40" s="36"/>
      <c r="M40" s="37">
        <f t="shared" ref="M40:M47" si="5">K40+L40</f>
        <v>0</v>
      </c>
    </row>
    <row r="41" spans="2:16" ht="15.75" customHeight="1">
      <c r="B41" s="148" t="s">
        <v>40</v>
      </c>
      <c r="C41" s="39" t="s">
        <v>41</v>
      </c>
      <c r="D41" s="40">
        <f>K48</f>
        <v>0</v>
      </c>
      <c r="E41" s="84">
        <f>L48</f>
        <v>0</v>
      </c>
      <c r="F41" s="86">
        <f>D41+E41</f>
        <v>0</v>
      </c>
      <c r="G41" s="103" t="e">
        <f>(F41+F42)/F47</f>
        <v>#DIV/0!</v>
      </c>
      <c r="H41" s="41"/>
      <c r="I41" s="29" t="s">
        <v>42</v>
      </c>
      <c r="J41" s="62"/>
      <c r="K41" s="35"/>
      <c r="L41" s="36"/>
      <c r="M41" s="37">
        <f t="shared" si="5"/>
        <v>0</v>
      </c>
    </row>
    <row r="42" spans="2:16" ht="15.6">
      <c r="B42" s="149"/>
      <c r="C42" s="42" t="s">
        <v>43</v>
      </c>
      <c r="D42" s="118"/>
      <c r="E42" s="119"/>
      <c r="F42" s="87">
        <f>D51</f>
        <v>0</v>
      </c>
      <c r="G42" s="104"/>
      <c r="H42" s="41"/>
      <c r="I42" s="29" t="s">
        <v>44</v>
      </c>
      <c r="J42" s="62"/>
      <c r="K42" s="35"/>
      <c r="L42" s="36"/>
      <c r="M42" s="37">
        <f t="shared" si="5"/>
        <v>0</v>
      </c>
    </row>
    <row r="43" spans="2:16" ht="15.6">
      <c r="B43" s="150" t="s">
        <v>45</v>
      </c>
      <c r="C43" s="117"/>
      <c r="D43" s="38"/>
      <c r="E43" s="83"/>
      <c r="F43" s="38">
        <f>SUM(F44:F46)</f>
        <v>0</v>
      </c>
      <c r="G43" s="90" t="e">
        <f>F43/F47</f>
        <v>#DIV/0!</v>
      </c>
      <c r="I43" s="29" t="s">
        <v>46</v>
      </c>
      <c r="J43" s="62"/>
      <c r="K43" s="35"/>
      <c r="L43" s="36"/>
      <c r="M43" s="37">
        <f t="shared" si="5"/>
        <v>0</v>
      </c>
    </row>
    <row r="44" spans="2:16" ht="19.649999999999999" customHeight="1">
      <c r="B44" s="148" t="s">
        <v>47</v>
      </c>
      <c r="C44" s="64" t="s">
        <v>48</v>
      </c>
      <c r="D44" s="40">
        <f>D41*2</f>
        <v>0</v>
      </c>
      <c r="E44" s="84">
        <f>D44</f>
        <v>0</v>
      </c>
      <c r="F44" s="86">
        <f>D44+E44</f>
        <v>0</v>
      </c>
      <c r="G44" s="103" t="e">
        <f>(F44+F45)/F47</f>
        <v>#DIV/0!</v>
      </c>
      <c r="H44" s="41"/>
      <c r="I44" s="29" t="s">
        <v>49</v>
      </c>
      <c r="J44" s="62"/>
      <c r="K44" s="35"/>
      <c r="L44" s="36"/>
      <c r="M44" s="37">
        <f t="shared" si="5"/>
        <v>0</v>
      </c>
    </row>
    <row r="45" spans="2:16" ht="16.5" customHeight="1">
      <c r="B45" s="149"/>
      <c r="C45" s="43" t="s">
        <v>50</v>
      </c>
      <c r="D45" s="118"/>
      <c r="E45" s="119"/>
      <c r="F45" s="87">
        <f>D52</f>
        <v>0</v>
      </c>
      <c r="G45" s="104"/>
      <c r="I45" s="29" t="s">
        <v>51</v>
      </c>
      <c r="J45" s="62"/>
      <c r="K45" s="35"/>
      <c r="L45" s="36"/>
      <c r="M45" s="37">
        <f t="shared" si="5"/>
        <v>0</v>
      </c>
    </row>
    <row r="46" spans="2:16" ht="15.6">
      <c r="B46" s="46"/>
      <c r="C46" s="47" t="s">
        <v>52</v>
      </c>
      <c r="D46" s="48">
        <f>D44</f>
        <v>0</v>
      </c>
      <c r="E46" s="85">
        <f>E44</f>
        <v>0</v>
      </c>
      <c r="F46" s="88">
        <f>D46+E46</f>
        <v>0</v>
      </c>
      <c r="G46" s="91" t="e">
        <f>F46/F47</f>
        <v>#DIV/0!</v>
      </c>
      <c r="I46" s="29" t="s">
        <v>53</v>
      </c>
      <c r="J46" s="62"/>
      <c r="K46" s="35"/>
      <c r="L46" s="36"/>
      <c r="M46" s="37">
        <f t="shared" si="5"/>
        <v>0</v>
      </c>
    </row>
    <row r="47" spans="2:16" ht="18.600000000000001" customHeight="1" thickBot="1">
      <c r="B47" s="105" t="s">
        <v>54</v>
      </c>
      <c r="C47" s="106"/>
      <c r="D47" s="106"/>
      <c r="E47" s="106"/>
      <c r="F47" s="100">
        <f>F40+F43</f>
        <v>0</v>
      </c>
      <c r="G47" s="92" t="e">
        <f>G40+G43</f>
        <v>#DIV/0!</v>
      </c>
      <c r="I47" s="29" t="s">
        <v>55</v>
      </c>
      <c r="J47" s="62"/>
      <c r="K47" s="35"/>
      <c r="L47" s="36"/>
      <c r="M47" s="37">
        <f t="shared" si="5"/>
        <v>0</v>
      </c>
    </row>
    <row r="48" spans="2:16" ht="15.6" customHeight="1" thickTop="1" thickBot="1">
      <c r="I48" s="44" t="s">
        <v>3</v>
      </c>
      <c r="J48" s="63"/>
      <c r="K48" s="45">
        <f>SUM(K38:K47)</f>
        <v>0</v>
      </c>
      <c r="L48" s="45">
        <f>SUM(L38:L47)</f>
        <v>0</v>
      </c>
      <c r="M48" s="45">
        <f>SUM(M38:M47)</f>
        <v>0</v>
      </c>
      <c r="P48" t="s">
        <v>56</v>
      </c>
    </row>
    <row r="49" spans="2:16" s="24" customFormat="1" ht="21.75" customHeight="1" thickTop="1">
      <c r="B49" s="153" t="s">
        <v>57</v>
      </c>
      <c r="C49" s="154"/>
      <c r="D49" s="155"/>
      <c r="I49"/>
      <c r="J49"/>
      <c r="K49" s="65"/>
      <c r="L49" s="65"/>
      <c r="M49" s="66"/>
      <c r="P49" s="24" t="s">
        <v>58</v>
      </c>
    </row>
    <row r="50" spans="2:16" ht="18" customHeight="1">
      <c r="B50" s="156" t="s">
        <v>59</v>
      </c>
      <c r="C50" s="157"/>
      <c r="D50" s="50">
        <f>D51+D52</f>
        <v>0</v>
      </c>
      <c r="E50" t="s">
        <v>60</v>
      </c>
      <c r="K50" s="65"/>
      <c r="L50" s="65"/>
      <c r="M50" s="66"/>
    </row>
    <row r="51" spans="2:16" ht="29.25" customHeight="1">
      <c r="B51" s="49"/>
      <c r="C51" s="47" t="s">
        <v>61</v>
      </c>
      <c r="D51" s="51">
        <f>IF(F30*3%&gt;30000,30000,F30*3%)</f>
        <v>0</v>
      </c>
      <c r="K51" s="65"/>
      <c r="L51" s="65"/>
      <c r="M51" s="66"/>
    </row>
    <row r="52" spans="2:16" ht="30" customHeight="1">
      <c r="B52" s="49"/>
      <c r="C52" s="47" t="s">
        <v>62</v>
      </c>
      <c r="D52" s="51">
        <f>IF(F30*2%&gt;20000,20000,F30*2%)</f>
        <v>0</v>
      </c>
      <c r="K52" s="65"/>
      <c r="L52" s="65"/>
      <c r="M52" s="66"/>
    </row>
    <row r="53" spans="2:16" ht="16.5" customHeight="1">
      <c r="B53" s="93" t="s">
        <v>63</v>
      </c>
      <c r="C53" s="94"/>
      <c r="D53" s="95"/>
      <c r="K53" s="65"/>
      <c r="L53" s="65"/>
      <c r="M53" s="66"/>
    </row>
    <row r="54" spans="2:16" ht="43.8" thickBot="1">
      <c r="B54" s="52"/>
      <c r="C54" s="53" t="s">
        <v>64</v>
      </c>
      <c r="D54" s="54" t="e">
        <f>IF(G54="oui",(F6+F10+F13+F16+F19)*27%*G44,0)</f>
        <v>#DIV/0!</v>
      </c>
      <c r="E54" s="55" t="s">
        <v>65</v>
      </c>
      <c r="F54" s="55" t="s">
        <v>66</v>
      </c>
      <c r="G54" s="56" t="s">
        <v>56</v>
      </c>
      <c r="K54" s="65"/>
      <c r="L54" s="65"/>
      <c r="M54" s="66"/>
    </row>
    <row r="55" spans="2:16" s="24" customFormat="1" ht="15.75" customHeight="1" thickTop="1" thickBot="1">
      <c r="B55"/>
      <c r="C55"/>
      <c r="D55"/>
      <c r="E55"/>
      <c r="F55"/>
      <c r="G55"/>
      <c r="I55"/>
      <c r="J55"/>
      <c r="K55" s="65"/>
      <c r="L55" s="65"/>
      <c r="M55" s="66"/>
    </row>
    <row r="56" spans="2:16" s="24" customFormat="1" ht="21.75" customHeight="1" thickTop="1">
      <c r="B56" s="145" t="s">
        <v>67</v>
      </c>
      <c r="C56" s="146"/>
      <c r="D56" s="147"/>
      <c r="I56"/>
      <c r="J56"/>
      <c r="K56" s="65"/>
      <c r="L56" s="65"/>
      <c r="M56" s="66"/>
    </row>
    <row r="57" spans="2:16" ht="19.5" customHeight="1">
      <c r="B57" s="96"/>
      <c r="C57" s="97" t="s">
        <v>68</v>
      </c>
      <c r="D57" s="51">
        <f>F44</f>
        <v>0</v>
      </c>
      <c r="K57" s="65"/>
      <c r="L57" s="65"/>
      <c r="M57" s="66"/>
    </row>
    <row r="58" spans="2:16" ht="19.5" customHeight="1">
      <c r="B58" s="96"/>
      <c r="C58" s="97" t="s">
        <v>69</v>
      </c>
      <c r="D58" s="51">
        <f>D52</f>
        <v>0</v>
      </c>
      <c r="I58" s="67"/>
      <c r="J58" s="67"/>
      <c r="K58" s="65"/>
      <c r="L58" s="65"/>
      <c r="M58" s="65"/>
    </row>
    <row r="59" spans="2:16" ht="20.25" customHeight="1">
      <c r="B59" s="96"/>
      <c r="C59" s="98" t="s">
        <v>70</v>
      </c>
      <c r="D59" s="51" t="e">
        <f>D54</f>
        <v>#DIV/0!</v>
      </c>
    </row>
    <row r="60" spans="2:16" ht="36.75" customHeight="1">
      <c r="B60" s="151" t="s">
        <v>71</v>
      </c>
      <c r="C60" s="152"/>
      <c r="D60" s="99" t="e">
        <f>D57+D58+D59</f>
        <v>#DIV/0!</v>
      </c>
    </row>
    <row r="61" spans="2:16" ht="21.75" customHeight="1">
      <c r="B61" s="96"/>
      <c r="C61" s="98" t="s">
        <v>72</v>
      </c>
      <c r="D61" s="51">
        <f>F46</f>
        <v>0</v>
      </c>
    </row>
    <row r="62" spans="2:16" ht="34.5" customHeight="1" thickBot="1">
      <c r="B62" s="143" t="s">
        <v>73</v>
      </c>
      <c r="C62" s="144"/>
      <c r="D62" s="57" t="e">
        <f>D60+D61</f>
        <v>#DIV/0!</v>
      </c>
    </row>
    <row r="63" spans="2:16" ht="15" thickTop="1"/>
  </sheetData>
  <protectedRanges>
    <protectedRange sqref="F42 F45" name="Gestion projet"/>
    <protectedRange sqref="F65:G69" name="ContribFede 1a8_2"/>
    <protectedRange sqref="F74" name="Montant FIR et MEIE 1a9"/>
    <protectedRange sqref="F53:G60 F48:G51 F46 G47" name="ContribIndus 1a5"/>
    <protectedRange sqref="G14:G15 G20:G22 F24:G29 F16 F30 F19 F31:G34 D23:F23 F17:G18" name="Partenaires 1a5_3"/>
    <protectedRange sqref="G30 F20:F22 G10 G13 G16 G19 G23 F4:G9" name="Plage1_3"/>
    <protectedRange sqref="C1:C2" name="NomRSRI et Date_1"/>
    <protectedRange sqref="A102:K207" name="BasDePage"/>
    <protectedRange sqref="F43 F35:G40" name="VentilationCoutProjet"/>
    <protectedRange sqref="F71" name="FIRFederal_1"/>
    <protectedRange sqref="F63" name="FIRIndustriels_1"/>
    <protectedRange sqref="C42:D42" name="Gestion projet_1"/>
    <protectedRange sqref="C65:D69" name="ContribFede 1a8"/>
    <protectedRange sqref="C74" name="Montant FIR et MEIE 1a9_1"/>
    <protectedRange sqref="C53:D60 C45:D51 C62:D62" name="ContribIndus 1a5_1"/>
    <protectedRange sqref="C13:E22 C23 C24:E34" name="Partenaires 1a5"/>
    <protectedRange sqref="C4:E9" name="Plage1"/>
    <protectedRange sqref="C35:E40 D43:E43" name="VentilationCoutProjet_1"/>
    <protectedRange sqref="C71" name="FIRFederal"/>
    <protectedRange sqref="C63" name="FIRIndustriels"/>
    <protectedRange sqref="F47" name="ContribIndus 1a5_4"/>
  </protectedRanges>
  <mergeCells count="35">
    <mergeCell ref="B62:C62"/>
    <mergeCell ref="B56:D56"/>
    <mergeCell ref="B41:B42"/>
    <mergeCell ref="B43:C43"/>
    <mergeCell ref="B44:B45"/>
    <mergeCell ref="B60:C60"/>
    <mergeCell ref="B49:D49"/>
    <mergeCell ref="B50:C50"/>
    <mergeCell ref="G4:G5"/>
    <mergeCell ref="F4:F5"/>
    <mergeCell ref="D3:G3"/>
    <mergeCell ref="B2:G2"/>
    <mergeCell ref="I36:M36"/>
    <mergeCell ref="B23:C23"/>
    <mergeCell ref="B30:C30"/>
    <mergeCell ref="B31:E31"/>
    <mergeCell ref="B32:E32"/>
    <mergeCell ref="D5:E5"/>
    <mergeCell ref="B4:C5"/>
    <mergeCell ref="B6:C6"/>
    <mergeCell ref="B10:C10"/>
    <mergeCell ref="B13:C13"/>
    <mergeCell ref="B16:C16"/>
    <mergeCell ref="B19:C19"/>
    <mergeCell ref="B34:G34"/>
    <mergeCell ref="G41:G42"/>
    <mergeCell ref="G44:G45"/>
    <mergeCell ref="B47:E47"/>
    <mergeCell ref="D37:G37"/>
    <mergeCell ref="B38:G38"/>
    <mergeCell ref="B36:G36"/>
    <mergeCell ref="B39:C39"/>
    <mergeCell ref="B40:C40"/>
    <mergeCell ref="D42:E42"/>
    <mergeCell ref="D45:E45"/>
  </mergeCells>
  <phoneticPr fontId="4" type="noConversion"/>
  <conditionalFormatting sqref="D62">
    <cfRule type="cellIs" dxfId="5" priority="3" operator="greaterThan">
      <formula>326000</formula>
    </cfRule>
  </conditionalFormatting>
  <conditionalFormatting sqref="F47">
    <cfRule type="cellIs" dxfId="4" priority="1" operator="notEqual">
      <formula>$F$32</formula>
    </cfRule>
  </conditionalFormatting>
  <conditionalFormatting sqref="G40:G42">
    <cfRule type="cellIs" dxfId="3" priority="14" operator="lessThan">
      <formula>0.2</formula>
    </cfRule>
  </conditionalFormatting>
  <conditionalFormatting sqref="G44">
    <cfRule type="cellIs" dxfId="2" priority="12" operator="greaterThan">
      <formula>0.5</formula>
    </cfRule>
  </conditionalFormatting>
  <conditionalFormatting sqref="H41:H42 G43">
    <cfRule type="cellIs" dxfId="1" priority="13" operator="greaterThan">
      <formula>0.8</formula>
    </cfRule>
  </conditionalFormatting>
  <conditionalFormatting sqref="H44">
    <cfRule type="cellIs" dxfId="0" priority="7" operator="greaterThan">
      <formula>0.8</formula>
    </cfRule>
  </conditionalFormatting>
  <dataValidations count="1">
    <dataValidation type="list" allowBlank="1" showInputMessage="1" showErrorMessage="1" sqref="G54" xr:uid="{87D61DFA-5322-49CD-84B5-BD4EFD3D9787}">
      <formula1>$P$48:$P$49</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25681-FE87-4557-9A87-AF545FEF5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83E4EE-DBDD-433D-B20B-6A308A8238ED}">
  <ds:schemaRefs>
    <ds:schemaRef ds:uri="http://schemas.microsoft.com/office/2006/documentManagement/types"/>
    <ds:schemaRef ds:uri="07e98211-53b5-461f-ab6c-98d042c4e05d"/>
    <ds:schemaRef ds:uri="http://purl.org/dc/elements/1.1/"/>
    <ds:schemaRef ds:uri="http://schemas.microsoft.com/office/2006/metadata/properties"/>
    <ds:schemaRef ds:uri="http://schemas.openxmlformats.org/package/2006/metadata/core-properties"/>
    <ds:schemaRef ds:uri="a58e6a6e-7ab1-459d-88e7-25002fbad15f"/>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38743E9-398C-4F1E-A6BB-DDEC639D6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INT TRL 1-9</vt:lpstr>
    </vt:vector>
  </TitlesOfParts>
  <Manager/>
  <Company>Economie QC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Toky Rabetokotany</dc:creator>
  <cp:keywords/>
  <dc:description/>
  <cp:lastModifiedBy>Cloé Bouchard-Aubin</cp:lastModifiedBy>
  <cp:revision/>
  <dcterms:created xsi:type="dcterms:W3CDTF">2020-08-06T17:27:54Z</dcterms:created>
  <dcterms:modified xsi:type="dcterms:W3CDTF">2024-02-16T20:39:35Z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426400</vt:r8>
  </property>
  <property fmtid="{D5CDD505-2E9C-101B-9397-08002B2CF9AE}" pid="4" name="MediaServiceImageTags">
    <vt:lpwstr/>
  </property>
</Properties>
</file>