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primaca.sharepoint.com/sites/Partage/Documents partages/100 PRIMA/300 Financement projets/Appel de projets Québec - Corée/Appel 2024/Guides et formulaires/"/>
    </mc:Choice>
  </mc:AlternateContent>
  <xr:revisionPtr revIDLastSave="83" documentId="8_{728C79AB-1516-4D68-A357-6ECB7668CA4A}" xr6:coauthVersionLast="47" xr6:coauthVersionMax="47" xr10:uidLastSave="{BA987954-F916-4BFD-9E31-2360CB51C0E3}"/>
  <bookViews>
    <workbookView xWindow="28680" yWindow="-120" windowWidth="29040" windowHeight="15840" xr2:uid="{6C85D4FF-5003-4E37-8DF3-8A325F1B5094}"/>
  </bookViews>
  <sheets>
    <sheet name="INT TRL 1-9" sheetId="3" r:id="rId1"/>
  </sheets>
  <externalReferences>
    <externalReference r:id="rId2"/>
  </externalReferences>
  <definedNames>
    <definedName name="CATEGORIE">[1]Feuil1!$B$63:$B$73</definedName>
    <definedName name="CCTTSigle">[1]Feuil1!$B$95:$B$144</definedName>
    <definedName name="OrgSubvention">[1]Feuil1!$B$178:$B$183</definedName>
    <definedName name="RSRI">[1]Feuil1!$B$235:$B$244</definedName>
    <definedName name="TRLLVL">[1]Feuil1!$B$167:$B$168</definedName>
    <definedName name="UnivSigle">[1]Feuil1!$C$77:$C$90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2" i="3" l="1"/>
  <c r="F25" i="3"/>
  <c r="F26" i="3"/>
  <c r="F27" i="3"/>
  <c r="F28" i="3"/>
  <c r="F29" i="3"/>
  <c r="F24" i="3"/>
  <c r="F20" i="3"/>
  <c r="F22" i="3"/>
  <c r="F21" i="3"/>
  <c r="F18" i="3"/>
  <c r="F17" i="3"/>
  <c r="F15" i="3"/>
  <c r="F14" i="3"/>
  <c r="F12" i="3"/>
  <c r="F11" i="3"/>
  <c r="F8" i="3"/>
  <c r="F9" i="3"/>
  <c r="F7" i="3"/>
  <c r="M40" i="3"/>
  <c r="M41" i="3"/>
  <c r="M42" i="3"/>
  <c r="M43" i="3"/>
  <c r="M44" i="3"/>
  <c r="M45" i="3"/>
  <c r="M46" i="3"/>
  <c r="M47" i="3"/>
  <c r="M38" i="3"/>
  <c r="M39" i="3"/>
  <c r="L48" i="3"/>
  <c r="E41" i="3" s="1"/>
  <c r="E40" i="3" s="1"/>
  <c r="K48" i="3"/>
  <c r="D41" i="3" l="1"/>
  <c r="D23" i="3"/>
  <c r="E23" i="3"/>
  <c r="M48" i="3"/>
  <c r="E19" i="3"/>
  <c r="D19" i="3"/>
  <c r="F19" i="3" s="1"/>
  <c r="E16" i="3"/>
  <c r="D16" i="3"/>
  <c r="F16" i="3" s="1"/>
  <c r="E13" i="3"/>
  <c r="D13" i="3"/>
  <c r="E10" i="3"/>
  <c r="D10" i="3"/>
  <c r="E6" i="3"/>
  <c r="D6" i="3"/>
  <c r="F10" i="3" l="1"/>
  <c r="F6" i="3"/>
  <c r="F41" i="3"/>
  <c r="D44" i="3"/>
  <c r="F23" i="3"/>
  <c r="F13" i="3"/>
  <c r="E30" i="3"/>
  <c r="D30" i="3"/>
  <c r="D40" i="3"/>
  <c r="E44" i="3" l="1"/>
  <c r="E46" i="3" s="1"/>
  <c r="D46" i="3"/>
  <c r="F46" i="3" s="1"/>
  <c r="F30" i="3"/>
  <c r="G6" i="3" s="1"/>
  <c r="F44" i="3" l="1"/>
  <c r="D57" i="3" s="1"/>
  <c r="D61" i="3"/>
  <c r="G23" i="3"/>
  <c r="G13" i="3"/>
  <c r="G19" i="3"/>
  <c r="G16" i="3"/>
  <c r="G30" i="3"/>
  <c r="D51" i="3"/>
  <c r="D52" i="3"/>
  <c r="G10" i="3"/>
  <c r="F31" i="3"/>
  <c r="F32" i="3" s="1"/>
  <c r="D50" i="3" l="1"/>
  <c r="F42" i="3"/>
  <c r="F40" i="3" s="1"/>
  <c r="D58" i="3"/>
  <c r="F45" i="3"/>
  <c r="F43" i="3" s="1"/>
  <c r="F47" i="3" l="1"/>
  <c r="G44" i="3" s="1"/>
  <c r="D54" i="3" s="1"/>
  <c r="D59" i="3" s="1"/>
  <c r="G43" i="3"/>
  <c r="G46" i="3" l="1"/>
  <c r="G40" i="3"/>
  <c r="G47" i="3" s="1"/>
  <c r="G41" i="3"/>
  <c r="D60" i="3"/>
</calcChain>
</file>

<file path=xl/sharedStrings.xml><?xml version="1.0" encoding="utf-8"?>
<sst xmlns="http://schemas.openxmlformats.org/spreadsheetml/2006/main" count="88" uniqueCount="79">
  <si>
    <t>Voir le guide pour les dépenses admissibles</t>
  </si>
  <si>
    <t>Année 1</t>
  </si>
  <si>
    <t>Année 2</t>
  </si>
  <si>
    <t>Total</t>
  </si>
  <si>
    <t>%</t>
  </si>
  <si>
    <t>(ESPÈCES SEULEMENT)</t>
  </si>
  <si>
    <r>
      <t>1. Salaires et avantages sociaux</t>
    </r>
    <r>
      <rPr>
        <b/>
        <vertAlign val="superscript"/>
        <sz val="12"/>
        <color theme="1"/>
        <rFont val="Arial"/>
        <family val="2"/>
      </rPr>
      <t>1</t>
    </r>
  </si>
  <si>
    <t>Techniciens</t>
  </si>
  <si>
    <t>Chercheurs</t>
  </si>
  <si>
    <t>Autres :</t>
  </si>
  <si>
    <t>2. Bourse aux étudiants</t>
  </si>
  <si>
    <r>
      <t>Étudiants de 1</t>
    </r>
    <r>
      <rPr>
        <vertAlign val="superscript"/>
        <sz val="10"/>
        <color theme="1"/>
        <rFont val="Arial"/>
        <family val="2"/>
      </rPr>
      <t>er</t>
    </r>
    <r>
      <rPr>
        <sz val="10"/>
        <color theme="1"/>
        <rFont val="Arial"/>
        <family val="2"/>
      </rPr>
      <t>, 2</t>
    </r>
    <r>
      <rPr>
        <vertAlign val="superscript"/>
        <sz val="10"/>
        <color theme="1"/>
        <rFont val="Arial"/>
        <family val="2"/>
      </rPr>
      <t>e</t>
    </r>
    <r>
      <rPr>
        <sz val="10"/>
        <color theme="1"/>
        <rFont val="Arial"/>
        <family val="2"/>
      </rPr>
      <t xml:space="preserve"> et 3</t>
    </r>
    <r>
      <rPr>
        <vertAlign val="superscript"/>
        <sz val="10"/>
        <color theme="1"/>
        <rFont val="Arial"/>
        <family val="2"/>
      </rPr>
      <t>e</t>
    </r>
    <r>
      <rPr>
        <sz val="10"/>
        <color theme="1"/>
        <rFont val="Arial"/>
        <family val="2"/>
      </rPr>
      <t> cycles</t>
    </r>
  </si>
  <si>
    <t>Stagiaires de recherche postdoctorale</t>
  </si>
  <si>
    <t xml:space="preserve">3. Matériaux et fournitures </t>
  </si>
  <si>
    <t>Matériaux pour tests et essais</t>
  </si>
  <si>
    <t>Consommables de laboratoire</t>
  </si>
  <si>
    <r>
      <t>4. Appareillage ou installation (max 25 %)</t>
    </r>
    <r>
      <rPr>
        <b/>
        <vertAlign val="superscript"/>
        <sz val="12"/>
        <color rgb="FF000000"/>
        <rFont val="Arial"/>
        <family val="2"/>
      </rPr>
      <t>2</t>
    </r>
  </si>
  <si>
    <t>Location d’équipement</t>
  </si>
  <si>
    <t>Achat d’équipement (max. 25 k$ chacun)</t>
  </si>
  <si>
    <r>
      <t>5. Déplacements</t>
    </r>
    <r>
      <rPr>
        <b/>
        <vertAlign val="superscript"/>
        <sz val="12"/>
        <color theme="1"/>
        <rFont val="Arial"/>
        <family val="2"/>
      </rPr>
      <t>3</t>
    </r>
  </si>
  <si>
    <t xml:space="preserve">Conférences ou congrès </t>
  </si>
  <si>
    <t xml:space="preserve">Travaux sur le terrain </t>
  </si>
  <si>
    <t>Déplacements relatifs aux travaux</t>
  </si>
  <si>
    <t>6. Autres</t>
  </si>
  <si>
    <t>Frais de plateformes</t>
  </si>
  <si>
    <r>
      <t>Prestation de services externes</t>
    </r>
    <r>
      <rPr>
        <vertAlign val="superscript"/>
        <sz val="10"/>
        <color theme="1"/>
        <rFont val="Arial"/>
        <family val="2"/>
      </rPr>
      <t>4</t>
    </r>
  </si>
  <si>
    <t xml:space="preserve">Prototypes </t>
  </si>
  <si>
    <t>Frais de diffusion des connaissances</t>
  </si>
  <si>
    <t>Frais de gestion d’exploitation de propriété intellectuelle</t>
  </si>
  <si>
    <t>Frais de traduction et de conception de documents juridiques pour la consolidation de partenariats (max 10 000 $).</t>
  </si>
  <si>
    <t>TOTAUX du budget</t>
  </si>
  <si>
    <t>Frais de gestion de PRIMA Québec (5%)</t>
  </si>
  <si>
    <t>Coût total</t>
  </si>
  <si>
    <t>La valeur totale doit être égale à la valeur du financement</t>
  </si>
  <si>
    <t>Note le financement MITACS n’est pas permis pour cette appel</t>
  </si>
  <si>
    <r>
      <t>1.</t>
    </r>
    <r>
      <rPr>
        <b/>
        <sz val="12"/>
        <color theme="1"/>
        <rFont val="Times New Roman"/>
        <family val="1"/>
      </rPr>
      <t xml:space="preserve">    </t>
    </r>
    <r>
      <rPr>
        <b/>
        <sz val="12"/>
        <color theme="1"/>
        <rFont val="Arial"/>
        <family val="2"/>
      </rPr>
      <t>Financement en espèces seulement</t>
    </r>
  </si>
  <si>
    <t>Industriel 1</t>
  </si>
  <si>
    <t>Industriel 2</t>
  </si>
  <si>
    <t>Partenaires industriels</t>
  </si>
  <si>
    <t>Industriel 3</t>
  </si>
  <si>
    <t>Min 20%</t>
  </si>
  <si>
    <t>Ensemble Industriel (en espèces)</t>
  </si>
  <si>
    <t>Industriel 4</t>
  </si>
  <si>
    <t>Frais de gestion industriel</t>
  </si>
  <si>
    <t>Industriel 5</t>
  </si>
  <si>
    <t>Financement public (max 80 % du mandat de recherche)</t>
  </si>
  <si>
    <t>Industriel 6</t>
  </si>
  <si>
    <t>Max
50%</t>
  </si>
  <si>
    <t xml:space="preserve">PRIMA Québec </t>
  </si>
  <si>
    <t>Industriel 7</t>
  </si>
  <si>
    <t>Frais de Gestion MEIE</t>
  </si>
  <si>
    <t>Industriel 8</t>
  </si>
  <si>
    <t>Financement complémentaire :</t>
  </si>
  <si>
    <t>Industriel 9</t>
  </si>
  <si>
    <t>TOTAL du financement</t>
  </si>
  <si>
    <t>Industriel 10</t>
  </si>
  <si>
    <t>oui</t>
  </si>
  <si>
    <t>3. Contributions additionnelles</t>
  </si>
  <si>
    <t>non</t>
  </si>
  <si>
    <t>Contribution aux frais de gestion de PRIMA Québec (5%)</t>
  </si>
  <si>
    <t>Max 50 000$</t>
  </si>
  <si>
    <t>Partenaires industriels : égale à 3 % du montant du mandat de recherche ou max 30 000$</t>
  </si>
  <si>
    <t>MEIE : égale à 2 % du montant du mandat de recherche ou max 20 000$</t>
  </si>
  <si>
    <t>Contribution de PRIMA Québec aux frais indirects de la recherche, si applicable</t>
  </si>
  <si>
    <t>27 % de la contribution de PRIMA Québec au mandat de recherche sur les postes admissibles. Tous les partenaires financiers doivent contribuer aux FIR.</t>
  </si>
  <si>
    <t>Seuls les postes de dépenses 1 à 5 sont admissibles</t>
  </si>
  <si>
    <t>Le partenaire académique est une université ou un CCTT</t>
  </si>
  <si>
    <t>4. Résumé du financement</t>
  </si>
  <si>
    <t>Contribution au mandat de recherche</t>
  </si>
  <si>
    <t>Contribution du MEIE (frais de gestion)</t>
  </si>
  <si>
    <t>FIR (si applicable)</t>
  </si>
  <si>
    <t>TOTAL du financement de PRIMA</t>
  </si>
  <si>
    <t>Financement complémentaire</t>
  </si>
  <si>
    <r>
      <rPr>
        <b/>
        <sz val="12"/>
        <color rgb="FF000000"/>
        <rFont val="Calibri"/>
        <family val="2"/>
      </rPr>
      <t xml:space="preserve">TOTAL du financement public
</t>
    </r>
    <r>
      <rPr>
        <b/>
        <sz val="12"/>
        <color rgb="FFFF0000"/>
        <rFont val="Calibri"/>
        <family val="2"/>
      </rPr>
      <t>(Max 326 000 $ pour 2 ans ou 163 000 $ /an)</t>
    </r>
  </si>
  <si>
    <t>KO24 - BUDGET DU MANDAT DE RECHERCHE</t>
  </si>
  <si>
    <r>
      <t xml:space="preserve">Contributions Industriels au projet 
</t>
    </r>
    <r>
      <rPr>
        <b/>
        <sz val="12"/>
        <color theme="1"/>
        <rFont val="Calibri"/>
        <family val="2"/>
        <scheme val="minor"/>
      </rPr>
      <t>Insérer seulement le montant d'argent alloué à la R&amp;D càd hors frais de gestion de PRIMA et hors FIR prélevé par l'université si applicable</t>
    </r>
  </si>
  <si>
    <t>Nom de l'industriel</t>
  </si>
  <si>
    <t>KO24 - FINANCEMENT DU MANDAT DE RECHERCHE</t>
  </si>
  <si>
    <t>1. Les sommes liées à la libération des professeurs universitaires pour réaliser des activités dans le cadre des projets ne sont pas admissibles. Les salaires incluant les avantages sociaux des professeurs nouvellement recrutés par une institution académique sur la base d’une expertise reconnue peuvent être couverts pour une période maximale de trois ans, tant qu'ils font partie d'une chaire de recherche qui se consacre à répondre aux besoins d'une industrie émergente au Québec. Ces chaires assurent également la génération de personnel hautement qualifié pour intégrer la main-d'œuvre de ces secteurs industriels clés.
2. Les dépenses liées à l’achat de petits équipements ou à la location d’équipements sont d’un maximum de 25 % du total des dépenses admissibles. 
La valeur d’achat de chaque équipement doit être égale ou inférieure à 25 000 $ avant les taxes.
Pour la location/achat, seulement le coût de la location de l’équipement est admissible, le dernier montant pour acheter l’équipement ne l'est pas.
3. Les dépenses de déplacement doivent être justifiées et représenter moins de 15% du budget, seul les dépenses des étudiants et chercheurs au Québec sont considérées
4. Les prestations de services externes doivent être justifiées et représenter une faible portion du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</si>
</sst>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_ * #,##0_)\ &quot;$&quot;_ ;_ * \(#,##0\)\ &quot;$&quot;_ ;_ * &quot;-&quot;??_)\ &quot;$&quot;_ ;_ @_ "/>
  </numFmts>
  <fonts count="35">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sz val="8"/>
      <name val="Calibri"/>
      <family val="2"/>
      <scheme val="minor"/>
    </font>
    <font>
      <b/>
      <sz val="12"/>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5"/>
      <color theme="1"/>
      <name val="Arial"/>
      <family val="2"/>
    </font>
    <font>
      <sz val="10"/>
      <color theme="1"/>
      <name val="Arial"/>
      <family val="2"/>
    </font>
    <font>
      <b/>
      <sz val="12"/>
      <color theme="1"/>
      <name val="Arial"/>
      <family val="2"/>
    </font>
    <font>
      <sz val="8"/>
      <color theme="1"/>
      <name val="Arial"/>
      <family val="2"/>
    </font>
    <font>
      <u/>
      <sz val="11"/>
      <color theme="10"/>
      <name val="Calibri"/>
      <family val="2"/>
      <scheme val="minor"/>
    </font>
    <font>
      <sz val="10"/>
      <name val="Calibri"/>
      <family val="2"/>
      <scheme val="minor"/>
    </font>
    <font>
      <b/>
      <sz val="12"/>
      <name val="Calibri"/>
      <family val="2"/>
      <scheme val="minor"/>
    </font>
    <font>
      <b/>
      <sz val="12"/>
      <color rgb="FF000000"/>
      <name val="Arial"/>
      <family val="2"/>
    </font>
    <font>
      <sz val="10"/>
      <color rgb="FF000000"/>
      <name val="Calibri"/>
      <family val="2"/>
      <scheme val="minor"/>
    </font>
    <font>
      <vertAlign val="superscript"/>
      <sz val="10"/>
      <color theme="1"/>
      <name val="Arial"/>
      <family val="2"/>
    </font>
    <font>
      <b/>
      <sz val="14"/>
      <color rgb="FF000000"/>
      <name val="Arial"/>
      <family val="2"/>
    </font>
    <font>
      <b/>
      <sz val="15"/>
      <color theme="1"/>
      <name val="Calibri"/>
      <family val="2"/>
      <scheme val="minor"/>
    </font>
    <font>
      <b/>
      <sz val="12"/>
      <color theme="1"/>
      <name val="Times New Roman"/>
      <family val="1"/>
    </font>
    <font>
      <sz val="15"/>
      <color theme="1"/>
      <name val="Calibri"/>
      <family val="2"/>
      <scheme val="minor"/>
    </font>
    <font>
      <b/>
      <vertAlign val="superscript"/>
      <sz val="12"/>
      <color theme="1"/>
      <name val="Arial"/>
      <family val="2"/>
    </font>
    <font>
      <b/>
      <vertAlign val="superscript"/>
      <sz val="12"/>
      <color rgb="FF000000"/>
      <name val="Arial"/>
      <family val="2"/>
    </font>
    <font>
      <b/>
      <i/>
      <u/>
      <sz val="14"/>
      <color theme="1"/>
      <name val="Calibri"/>
      <family val="2"/>
      <scheme val="minor"/>
    </font>
    <font>
      <i/>
      <u/>
      <sz val="14"/>
      <color theme="1"/>
      <name val="Calibri"/>
      <family val="2"/>
      <scheme val="minor"/>
    </font>
    <font>
      <b/>
      <i/>
      <sz val="11"/>
      <color theme="1"/>
      <name val="Calibri"/>
      <family val="2"/>
      <scheme val="minor"/>
    </font>
    <font>
      <b/>
      <sz val="10"/>
      <name val="Calibri"/>
      <family val="2"/>
      <scheme val="minor"/>
    </font>
    <font>
      <b/>
      <sz val="10"/>
      <color theme="1"/>
      <name val="Calibri"/>
      <family val="2"/>
      <scheme val="minor"/>
    </font>
    <font>
      <b/>
      <sz val="10"/>
      <color rgb="FF000000"/>
      <name val="Calibri"/>
      <family val="2"/>
      <scheme val="minor"/>
    </font>
    <font>
      <b/>
      <sz val="12"/>
      <color rgb="FF000000"/>
      <name val="Calibri"/>
      <family val="2"/>
    </font>
    <font>
      <b/>
      <sz val="12"/>
      <color rgb="FFFF0000"/>
      <name val="Calibri"/>
      <family val="2"/>
    </font>
    <font>
      <b/>
      <sz val="12"/>
      <name val="Calibri"/>
      <family val="2"/>
    </font>
    <font>
      <b/>
      <sz val="12"/>
      <name val="Arial"/>
      <family val="2"/>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indexed="64"/>
      </right>
      <top style="double">
        <color auto="1"/>
      </top>
      <bottom style="thin">
        <color auto="1"/>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double">
        <color auto="1"/>
      </left>
      <right/>
      <top style="thin">
        <color auto="1"/>
      </top>
      <bottom style="thin">
        <color indexed="64"/>
      </bottom>
      <diagonal/>
    </border>
    <border>
      <left/>
      <right style="thin">
        <color indexed="64"/>
      </right>
      <top style="thin">
        <color auto="1"/>
      </top>
      <bottom style="thin">
        <color indexed="64"/>
      </bottom>
      <diagonal/>
    </border>
    <border>
      <left style="medium">
        <color indexed="64"/>
      </left>
      <right style="medium">
        <color indexed="64"/>
      </right>
      <top style="thin">
        <color auto="1"/>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auto="1"/>
      </top>
      <bottom style="dotted">
        <color indexed="64"/>
      </bottom>
      <diagonal/>
    </border>
    <border>
      <left style="medium">
        <color indexed="64"/>
      </left>
      <right style="medium">
        <color indexed="64"/>
      </right>
      <top style="dotted">
        <color auto="1"/>
      </top>
      <bottom style="dotted">
        <color auto="1"/>
      </bottom>
      <diagonal/>
    </border>
    <border>
      <left style="double">
        <color auto="1"/>
      </left>
      <right style="thin">
        <color auto="1"/>
      </right>
      <top style="thin">
        <color auto="1"/>
      </top>
      <bottom style="thin">
        <color auto="1"/>
      </bottom>
      <diagonal/>
    </border>
    <border>
      <left style="double">
        <color auto="1"/>
      </left>
      <right/>
      <top style="thin">
        <color auto="1"/>
      </top>
      <bottom/>
      <diagonal/>
    </border>
    <border>
      <left/>
      <right style="thin">
        <color indexed="64"/>
      </right>
      <top style="thin">
        <color auto="1"/>
      </top>
      <bottom style="dotted">
        <color auto="1"/>
      </bottom>
      <diagonal/>
    </border>
    <border>
      <left style="thin">
        <color indexed="64"/>
      </left>
      <right style="thin">
        <color indexed="64"/>
      </right>
      <top style="thin">
        <color auto="1"/>
      </top>
      <bottom style="dotted">
        <color auto="1"/>
      </bottom>
      <diagonal/>
    </border>
    <border>
      <left style="double">
        <color indexed="64"/>
      </left>
      <right/>
      <top/>
      <bottom style="thin">
        <color indexed="64"/>
      </bottom>
      <diagonal/>
    </border>
    <border diagonalUp="1" diagonalDown="1">
      <left style="thin">
        <color indexed="64"/>
      </left>
      <right/>
      <top style="dotted">
        <color indexed="64"/>
      </top>
      <bottom style="thin">
        <color indexed="64"/>
      </bottom>
      <diagonal style="thin">
        <color indexed="64"/>
      </diagonal>
    </border>
    <border diagonalUp="1" diagonalDown="1">
      <left/>
      <right/>
      <top style="dotted">
        <color indexed="64"/>
      </top>
      <bottom style="thin">
        <color indexed="64"/>
      </bottom>
      <diagonal style="thin">
        <color indexed="64"/>
      </diagonal>
    </border>
    <border>
      <left style="medium">
        <color indexed="64"/>
      </left>
      <right style="medium">
        <color indexed="64"/>
      </right>
      <top/>
      <bottom style="thin">
        <color indexed="64"/>
      </bottom>
      <diagonal/>
    </border>
    <border>
      <left style="double">
        <color auto="1"/>
      </left>
      <right/>
      <top style="thin">
        <color auto="1"/>
      </top>
      <bottom style="double">
        <color indexed="64"/>
      </bottom>
      <diagonal/>
    </border>
    <border>
      <left/>
      <right/>
      <top style="thin">
        <color auto="1"/>
      </top>
      <bottom style="double">
        <color indexed="64"/>
      </bottom>
      <diagonal/>
    </border>
    <border>
      <left/>
      <right style="thin">
        <color indexed="64"/>
      </right>
      <top style="thin">
        <color auto="1"/>
      </top>
      <bottom style="double">
        <color indexed="64"/>
      </bottom>
      <diagonal/>
    </border>
    <border>
      <left style="thin">
        <color auto="1"/>
      </left>
      <right style="double">
        <color indexed="64"/>
      </right>
      <top style="thin">
        <color auto="1"/>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auto="1"/>
      </left>
      <right style="double">
        <color indexed="64"/>
      </right>
      <top style="thin">
        <color auto="1"/>
      </top>
      <bottom style="thin">
        <color auto="1"/>
      </bottom>
      <diagonal/>
    </border>
    <border>
      <left/>
      <right style="double">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auto="1"/>
      </top>
      <bottom style="dotted">
        <color auto="1"/>
      </bottom>
      <diagonal/>
    </border>
    <border>
      <left/>
      <right style="double">
        <color indexed="64"/>
      </right>
      <top style="thin">
        <color indexed="64"/>
      </top>
      <bottom/>
      <diagonal/>
    </border>
    <border>
      <left style="thin">
        <color indexed="64"/>
      </left>
      <right style="thin">
        <color indexed="64"/>
      </right>
      <top style="thin">
        <color indexed="64"/>
      </top>
      <bottom style="double">
        <color indexed="64"/>
      </bottom>
      <diagonal/>
    </border>
    <border>
      <left/>
      <right style="double">
        <color indexed="64"/>
      </right>
      <top style="thin">
        <color auto="1"/>
      </top>
      <bottom style="double">
        <color indexed="64"/>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indexed="64"/>
      </bottom>
      <diagonal/>
    </border>
    <border>
      <left style="thin">
        <color auto="1"/>
      </left>
      <right/>
      <top style="thin">
        <color auto="1"/>
      </top>
      <bottom style="double">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58">
    <xf numFmtId="0" fontId="0" fillId="0" borderId="0" xfId="0"/>
    <xf numFmtId="0" fontId="0" fillId="5" borderId="0" xfId="0" applyFill="1"/>
    <xf numFmtId="0" fontId="11" fillId="0" borderId="30" xfId="0" applyFont="1" applyBorder="1" applyAlignment="1">
      <alignment horizontal="center" vertical="center"/>
    </xf>
    <xf numFmtId="0" fontId="11" fillId="0" borderId="31" xfId="0" applyFont="1" applyBorder="1" applyAlignment="1">
      <alignment horizontal="center" vertical="center"/>
    </xf>
    <xf numFmtId="164" fontId="14" fillId="2" borderId="3" xfId="3" applyNumberFormat="1" applyFont="1" applyFill="1" applyBorder="1" applyAlignment="1">
      <alignment horizontal="center" vertical="center"/>
    </xf>
    <xf numFmtId="164" fontId="14" fillId="2" borderId="4" xfId="3" applyNumberFormat="1" applyFont="1" applyFill="1" applyBorder="1" applyAlignment="1">
      <alignment horizontal="center" vertical="center"/>
    </xf>
    <xf numFmtId="0" fontId="10" fillId="0" borderId="23" xfId="0" applyFont="1" applyBorder="1" applyAlignment="1">
      <alignment horizontal="left" vertical="center"/>
    </xf>
    <xf numFmtId="0" fontId="10" fillId="0" borderId="0" xfId="0" applyFont="1" applyAlignment="1">
      <alignment horizontal="left" vertical="center"/>
    </xf>
    <xf numFmtId="164" fontId="6" fillId="0" borderId="8" xfId="1" applyNumberFormat="1" applyFont="1" applyBorder="1" applyAlignment="1">
      <alignment horizontal="center" vertical="center"/>
    </xf>
    <xf numFmtId="164" fontId="6" fillId="0" borderId="2" xfId="1" applyNumberFormat="1" applyFont="1" applyBorder="1" applyAlignment="1">
      <alignment horizontal="center" vertical="center"/>
    </xf>
    <xf numFmtId="164" fontId="6" fillId="0" borderId="9" xfId="1" applyNumberFormat="1" applyFont="1" applyBorder="1" applyAlignment="1">
      <alignment horizontal="center" vertical="center"/>
    </xf>
    <xf numFmtId="164" fontId="6" fillId="0" borderId="1" xfId="1" applyNumberFormat="1" applyFont="1" applyBorder="1" applyAlignment="1">
      <alignment horizontal="center" vertical="center"/>
    </xf>
    <xf numFmtId="0" fontId="10" fillId="0" borderId="12" xfId="0" applyFont="1" applyBorder="1" applyAlignment="1">
      <alignment horizontal="left" vertical="center"/>
    </xf>
    <xf numFmtId="0" fontId="10" fillId="0" borderId="14" xfId="0" applyFont="1" applyBorder="1" applyAlignment="1">
      <alignment horizontal="left" vertical="center"/>
    </xf>
    <xf numFmtId="164" fontId="6" fillId="0" borderId="28" xfId="1" applyNumberFormat="1" applyFont="1" applyBorder="1" applyAlignment="1">
      <alignment horizontal="center" vertical="center"/>
    </xf>
    <xf numFmtId="164" fontId="6" fillId="0" borderId="13" xfId="1" applyNumberFormat="1" applyFont="1" applyBorder="1" applyAlignment="1">
      <alignment horizontal="center" vertical="center"/>
    </xf>
    <xf numFmtId="164" fontId="17" fillId="2" borderId="3" xfId="0" applyNumberFormat="1" applyFont="1" applyFill="1" applyBorder="1" applyAlignment="1">
      <alignment horizontal="center" vertical="center"/>
    </xf>
    <xf numFmtId="164" fontId="17" fillId="2" borderId="4" xfId="0" applyNumberFormat="1" applyFont="1" applyFill="1" applyBorder="1" applyAlignment="1">
      <alignment horizontal="center" vertical="center"/>
    </xf>
    <xf numFmtId="164" fontId="17" fillId="2" borderId="5" xfId="0" applyNumberFormat="1" applyFont="1" applyFill="1" applyBorder="1" applyAlignment="1">
      <alignment horizontal="center" vertical="center"/>
    </xf>
    <xf numFmtId="0" fontId="10" fillId="0" borderId="0" xfId="0" applyFont="1"/>
    <xf numFmtId="164" fontId="2" fillId="3" borderId="3" xfId="0" applyNumberFormat="1" applyFont="1" applyFill="1" applyBorder="1" applyAlignment="1">
      <alignment horizontal="center" vertical="center"/>
    </xf>
    <xf numFmtId="0" fontId="19" fillId="0" borderId="0" xfId="0" applyFont="1" applyAlignment="1">
      <alignment horizontal="right" vertical="center"/>
    </xf>
    <xf numFmtId="164" fontId="2" fillId="0" borderId="0" xfId="0" applyNumberFormat="1" applyFont="1" applyAlignment="1">
      <alignment horizontal="center" vertical="center"/>
    </xf>
    <xf numFmtId="164" fontId="2" fillId="0" borderId="0" xfId="0" applyNumberFormat="1" applyFont="1" applyAlignment="1">
      <alignment horizontal="right" vertical="center" wrapText="1"/>
    </xf>
    <xf numFmtId="0" fontId="0" fillId="0" borderId="0" xfId="0" applyAlignment="1">
      <alignment vertical="center"/>
    </xf>
    <xf numFmtId="0" fontId="0" fillId="0" borderId="22" xfId="0" applyBorder="1"/>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22" xfId="0" applyFont="1" applyBorder="1" applyAlignment="1">
      <alignment horizontal="center" vertical="center" wrapText="1"/>
    </xf>
    <xf numFmtId="0" fontId="0" fillId="0" borderId="25" xfId="0" applyBorder="1"/>
    <xf numFmtId="44" fontId="0" fillId="0" borderId="36" xfId="1" applyFont="1" applyBorder="1"/>
    <xf numFmtId="44" fontId="0" fillId="0" borderId="37" xfId="1" applyFont="1" applyBorder="1"/>
    <xf numFmtId="44" fontId="3" fillId="0" borderId="38" xfId="1" applyFont="1" applyBorder="1"/>
    <xf numFmtId="0" fontId="11" fillId="0" borderId="1" xfId="0" applyFont="1" applyBorder="1" applyAlignment="1">
      <alignment horizontal="center" vertical="center"/>
    </xf>
    <xf numFmtId="0" fontId="8" fillId="0" borderId="0" xfId="0" applyFont="1" applyAlignment="1">
      <alignment horizontal="left" vertical="center"/>
    </xf>
    <xf numFmtId="44" fontId="0" fillId="0" borderId="43" xfId="1" applyFont="1" applyBorder="1"/>
    <xf numFmtId="44" fontId="0" fillId="0" borderId="44" xfId="1" applyFont="1" applyBorder="1"/>
    <xf numFmtId="44" fontId="3" fillId="0" borderId="45" xfId="1" applyFont="1" applyBorder="1"/>
    <xf numFmtId="164" fontId="3" fillId="3" borderId="1" xfId="1" applyNumberFormat="1" applyFont="1" applyFill="1" applyBorder="1"/>
    <xf numFmtId="0" fontId="0" fillId="0" borderId="48" xfId="0" applyBorder="1" applyAlignment="1">
      <alignment wrapText="1"/>
    </xf>
    <xf numFmtId="164" fontId="0" fillId="0" borderId="49" xfId="1" applyNumberFormat="1" applyFont="1" applyBorder="1"/>
    <xf numFmtId="9" fontId="0" fillId="0" borderId="0" xfId="2" applyFont="1" applyAlignment="1">
      <alignment horizontal="center"/>
    </xf>
    <xf numFmtId="0" fontId="0" fillId="0" borderId="29" xfId="0" applyBorder="1" applyAlignment="1">
      <alignment wrapText="1"/>
    </xf>
    <xf numFmtId="0" fontId="0" fillId="0" borderId="18" xfId="0" applyBorder="1" applyAlignment="1">
      <alignment wrapText="1"/>
    </xf>
    <xf numFmtId="0" fontId="3" fillId="0" borderId="22" xfId="0" applyFont="1" applyBorder="1" applyAlignment="1">
      <alignment horizontal="right"/>
    </xf>
    <xf numFmtId="44" fontId="3" fillId="0" borderId="3" xfId="1" applyFont="1" applyBorder="1"/>
    <xf numFmtId="0" fontId="0" fillId="0" borderId="39" xfId="0" applyBorder="1" applyAlignment="1">
      <alignment wrapText="1"/>
    </xf>
    <xf numFmtId="0" fontId="0" fillId="0" borderId="40" xfId="0" applyBorder="1" applyAlignment="1">
      <alignment wrapText="1"/>
    </xf>
    <xf numFmtId="164" fontId="0" fillId="4" borderId="1" xfId="1" applyNumberFormat="1" applyFont="1" applyFill="1" applyBorder="1"/>
    <xf numFmtId="0" fontId="0" fillId="0" borderId="39" xfId="0" applyBorder="1"/>
    <xf numFmtId="44" fontId="3" fillId="3" borderId="42" xfId="0" applyNumberFormat="1" applyFont="1" applyFill="1" applyBorder="1" applyAlignment="1">
      <alignment wrapText="1"/>
    </xf>
    <xf numFmtId="164" fontId="0" fillId="0" borderId="61" xfId="0" applyNumberFormat="1" applyBorder="1"/>
    <xf numFmtId="0" fontId="0" fillId="0" borderId="63" xfId="0" applyBorder="1"/>
    <xf numFmtId="0" fontId="0" fillId="0" borderId="56" xfId="0" applyBorder="1" applyAlignment="1">
      <alignment wrapText="1"/>
    </xf>
    <xf numFmtId="164" fontId="0" fillId="0" borderId="64" xfId="1" applyNumberFormat="1" applyFont="1" applyBorder="1" applyAlignment="1">
      <alignment vertical="center"/>
    </xf>
    <xf numFmtId="0" fontId="0" fillId="0" borderId="0" xfId="0" applyAlignment="1">
      <alignment wrapText="1"/>
    </xf>
    <xf numFmtId="0" fontId="22" fillId="0" borderId="0" xfId="0" applyFont="1" applyAlignment="1">
      <alignment horizontal="center" vertical="center"/>
    </xf>
    <xf numFmtId="164" fontId="5" fillId="6" borderId="57" xfId="0" applyNumberFormat="1" applyFont="1" applyFill="1" applyBorder="1" applyAlignment="1">
      <alignment vertical="center"/>
    </xf>
    <xf numFmtId="164" fontId="6" fillId="0" borderId="10" xfId="1" applyNumberFormat="1" applyFont="1" applyBorder="1" applyAlignment="1">
      <alignment horizontal="center" vertical="center"/>
    </xf>
    <xf numFmtId="164" fontId="6" fillId="0" borderId="7" xfId="1" applyNumberFormat="1" applyFont="1" applyBorder="1" applyAlignment="1">
      <alignment horizontal="center" vertical="center"/>
    </xf>
    <xf numFmtId="0" fontId="10" fillId="0" borderId="14" xfId="0" applyFont="1" applyBorder="1" applyAlignment="1">
      <alignment horizontal="left" vertical="center" wrapText="1"/>
    </xf>
    <xf numFmtId="0" fontId="10" fillId="0" borderId="17" xfId="0" applyFont="1" applyBorder="1" applyAlignment="1">
      <alignment horizontal="left" vertical="center"/>
    </xf>
    <xf numFmtId="0" fontId="0" fillId="0" borderId="23" xfId="0" applyBorder="1"/>
    <xf numFmtId="0" fontId="3" fillId="0" borderId="19" xfId="0" applyFont="1" applyBorder="1" applyAlignment="1">
      <alignment horizontal="right"/>
    </xf>
    <xf numFmtId="0" fontId="0" fillId="0" borderId="48" xfId="0" applyBorder="1" applyAlignment="1">
      <alignment horizontal="left" wrapText="1"/>
    </xf>
    <xf numFmtId="44" fontId="0" fillId="0" borderId="0" xfId="1" applyFont="1" applyBorder="1"/>
    <xf numFmtId="44" fontId="3" fillId="0" borderId="0" xfId="1" applyFont="1" applyBorder="1"/>
    <xf numFmtId="0" fontId="3" fillId="0" borderId="0" xfId="0" applyFont="1" applyAlignment="1">
      <alignment horizontal="right"/>
    </xf>
    <xf numFmtId="164" fontId="28" fillId="2" borderId="5" xfId="3" applyNumberFormat="1" applyFont="1" applyFill="1" applyBorder="1" applyAlignment="1">
      <alignment horizontal="center" vertical="center"/>
    </xf>
    <xf numFmtId="164" fontId="29" fillId="0" borderId="16" xfId="1" applyNumberFormat="1" applyFont="1" applyBorder="1" applyAlignment="1">
      <alignment horizontal="center" vertical="center"/>
    </xf>
    <xf numFmtId="164" fontId="30" fillId="2" borderId="5" xfId="0" applyNumberFormat="1" applyFont="1" applyFill="1" applyBorder="1" applyAlignment="1">
      <alignment horizontal="center" vertical="center"/>
    </xf>
    <xf numFmtId="164" fontId="29" fillId="0" borderId="26" xfId="1" applyNumberFormat="1" applyFont="1" applyBorder="1" applyAlignment="1">
      <alignment horizontal="center" vertical="center"/>
    </xf>
    <xf numFmtId="164" fontId="2" fillId="3" borderId="11" xfId="0" applyNumberFormat="1" applyFont="1" applyFill="1" applyBorder="1" applyAlignment="1">
      <alignment horizontal="center" vertical="center"/>
    </xf>
    <xf numFmtId="164" fontId="2" fillId="3" borderId="22" xfId="0" applyNumberFormat="1" applyFont="1" applyFill="1" applyBorder="1" applyAlignment="1">
      <alignment horizontal="right" vertical="center" wrapText="1"/>
    </xf>
    <xf numFmtId="164" fontId="2" fillId="5" borderId="22" xfId="0" applyNumberFormat="1" applyFont="1" applyFill="1" applyBorder="1" applyAlignment="1">
      <alignment horizontal="right" vertical="center" wrapText="1"/>
    </xf>
    <xf numFmtId="164" fontId="2" fillId="6" borderId="22" xfId="0" applyNumberFormat="1" applyFont="1" applyFill="1" applyBorder="1" applyAlignment="1">
      <alignment horizontal="right" vertical="center" wrapText="1"/>
    </xf>
    <xf numFmtId="10" fontId="15" fillId="2" borderId="22" xfId="3" applyNumberFormat="1" applyFont="1" applyFill="1" applyBorder="1" applyAlignment="1">
      <alignment horizontal="center" vertical="center"/>
    </xf>
    <xf numFmtId="10" fontId="5" fillId="0" borderId="53" xfId="1" applyNumberFormat="1" applyFont="1" applyBorder="1" applyAlignment="1">
      <alignment horizontal="center" vertical="center" wrapText="1"/>
    </xf>
    <xf numFmtId="10" fontId="5" fillId="0" borderId="41" xfId="1" applyNumberFormat="1" applyFont="1" applyBorder="1" applyAlignment="1">
      <alignment horizontal="center" vertical="center" wrapText="1"/>
    </xf>
    <xf numFmtId="10" fontId="5" fillId="0" borderId="66" xfId="1" applyNumberFormat="1" applyFont="1" applyBorder="1" applyAlignment="1">
      <alignment horizontal="center" vertical="center" wrapText="1"/>
    </xf>
    <xf numFmtId="10" fontId="2" fillId="5" borderId="22" xfId="0" applyNumberFormat="1" applyFont="1" applyFill="1" applyBorder="1" applyAlignment="1">
      <alignment horizontal="right" vertical="center" wrapText="1"/>
    </xf>
    <xf numFmtId="10" fontId="2" fillId="6" borderId="22" xfId="0" applyNumberFormat="1" applyFont="1" applyFill="1" applyBorder="1" applyAlignment="1">
      <alignment horizontal="right" vertical="center" wrapText="1"/>
    </xf>
    <xf numFmtId="0" fontId="11" fillId="0" borderId="67" xfId="0" applyFont="1" applyBorder="1" applyAlignment="1">
      <alignment horizontal="center" vertical="center"/>
    </xf>
    <xf numFmtId="164" fontId="3" fillId="3" borderId="67" xfId="1" applyNumberFormat="1" applyFont="1" applyFill="1" applyBorder="1"/>
    <xf numFmtId="164" fontId="0" fillId="0" borderId="68" xfId="1" applyNumberFormat="1" applyFont="1" applyBorder="1"/>
    <xf numFmtId="164" fontId="0" fillId="4" borderId="67" xfId="1" applyNumberFormat="1" applyFont="1" applyFill="1" applyBorder="1"/>
    <xf numFmtId="164" fontId="0" fillId="0" borderId="1" xfId="1" applyNumberFormat="1" applyFont="1" applyBorder="1"/>
    <xf numFmtId="164" fontId="5" fillId="0" borderId="1" xfId="1" applyNumberFormat="1" applyFont="1" applyBorder="1"/>
    <xf numFmtId="164" fontId="5" fillId="4" borderId="1" xfId="1" applyNumberFormat="1" applyFont="1" applyFill="1" applyBorder="1" applyAlignment="1">
      <alignment vertical="center"/>
    </xf>
    <xf numFmtId="10" fontId="11" fillId="0" borderId="42" xfId="0" applyNumberFormat="1" applyFont="1" applyBorder="1" applyAlignment="1">
      <alignment horizontal="center" vertical="center" wrapText="1"/>
    </xf>
    <xf numFmtId="10" fontId="5" fillId="3" borderId="42" xfId="2" applyNumberFormat="1" applyFont="1" applyFill="1" applyBorder="1"/>
    <xf numFmtId="10" fontId="5" fillId="4" borderId="42" xfId="2" applyNumberFormat="1" applyFont="1" applyFill="1" applyBorder="1"/>
    <xf numFmtId="10" fontId="5" fillId="6" borderId="71" xfId="1" applyNumberFormat="1" applyFont="1" applyFill="1" applyBorder="1"/>
    <xf numFmtId="0" fontId="3" fillId="3" borderId="50" xfId="0" applyFont="1" applyFill="1" applyBorder="1"/>
    <xf numFmtId="0" fontId="3" fillId="3" borderId="15" xfId="0" applyFont="1" applyFill="1" applyBorder="1"/>
    <xf numFmtId="0" fontId="3" fillId="3" borderId="62" xfId="0" applyFont="1" applyFill="1" applyBorder="1"/>
    <xf numFmtId="0" fontId="0" fillId="0" borderId="46" xfId="0" applyBorder="1"/>
    <xf numFmtId="0" fontId="10" fillId="0" borderId="1" xfId="0" applyFont="1" applyBorder="1" applyAlignment="1">
      <alignment horizontal="right"/>
    </xf>
    <xf numFmtId="0" fontId="0" fillId="0" borderId="1" xfId="0" applyBorder="1" applyAlignment="1">
      <alignment horizontal="right"/>
    </xf>
    <xf numFmtId="164" fontId="5" fillId="6" borderId="61" xfId="0" applyNumberFormat="1" applyFont="1" applyFill="1" applyBorder="1" applyAlignment="1">
      <alignment vertical="center"/>
    </xf>
    <xf numFmtId="164" fontId="5" fillId="6" borderId="76" xfId="1" applyNumberFormat="1" applyFont="1" applyFill="1" applyBorder="1"/>
    <xf numFmtId="0" fontId="34" fillId="0" borderId="3" xfId="0" applyFont="1" applyBorder="1" applyAlignment="1">
      <alignment horizontal="center" vertical="center" wrapText="1"/>
    </xf>
    <xf numFmtId="0" fontId="8" fillId="0" borderId="0" xfId="0" applyFont="1" applyAlignment="1">
      <alignment horizontal="left" vertical="center" wrapText="1"/>
    </xf>
    <xf numFmtId="10" fontId="5" fillId="0" borderId="69" xfId="2" applyNumberFormat="1" applyFont="1" applyBorder="1" applyAlignment="1">
      <alignment horizontal="center" vertical="center"/>
    </xf>
    <xf numFmtId="10" fontId="5" fillId="0" borderId="62" xfId="2" applyNumberFormat="1" applyFont="1" applyBorder="1" applyAlignment="1">
      <alignment horizontal="center" vertical="center"/>
    </xf>
    <xf numFmtId="0" fontId="2" fillId="6" borderId="54" xfId="0" applyFont="1" applyFill="1" applyBorder="1" applyAlignment="1">
      <alignment horizontal="right" wrapText="1"/>
    </xf>
    <xf numFmtId="0" fontId="2" fillId="6" borderId="55" xfId="0" applyFont="1" applyFill="1" applyBorder="1" applyAlignment="1">
      <alignment horizontal="right" wrapText="1"/>
    </xf>
    <xf numFmtId="0" fontId="25" fillId="5" borderId="0" xfId="0" applyFont="1" applyFill="1" applyAlignment="1">
      <alignment horizontal="center"/>
    </xf>
    <xf numFmtId="0" fontId="26" fillId="5" borderId="0" xfId="0" applyFont="1" applyFill="1" applyAlignment="1">
      <alignment horizontal="center"/>
    </xf>
    <xf numFmtId="0" fontId="11" fillId="7" borderId="33" xfId="0" applyFont="1" applyFill="1" applyBorder="1" applyAlignment="1">
      <alignment horizontal="left" vertical="center"/>
    </xf>
    <xf numFmtId="0" fontId="11" fillId="7" borderId="34" xfId="0" applyFont="1" applyFill="1" applyBorder="1" applyAlignment="1">
      <alignment horizontal="left" vertical="center"/>
    </xf>
    <xf numFmtId="0" fontId="11" fillId="7" borderId="59" xfId="0" applyFont="1" applyFill="1" applyBorder="1" applyAlignment="1">
      <alignment horizontal="left" vertical="center"/>
    </xf>
    <xf numFmtId="0" fontId="11" fillId="7" borderId="35" xfId="0" applyFont="1" applyFill="1" applyBorder="1" applyAlignment="1">
      <alignment horizontal="left" vertical="center"/>
    </xf>
    <xf numFmtId="0" fontId="9" fillId="5" borderId="0" xfId="0" applyFont="1" applyFill="1" applyAlignment="1">
      <alignment horizontal="right"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3" fillId="3" borderId="46" xfId="0" applyFont="1" applyFill="1" applyBorder="1" applyAlignment="1">
      <alignment horizontal="left" wrapText="1"/>
    </xf>
    <xf numFmtId="0" fontId="3" fillId="3" borderId="1" xfId="0" applyFont="1" applyFill="1" applyBorder="1" applyAlignment="1">
      <alignment horizontal="left"/>
    </xf>
    <xf numFmtId="164" fontId="0" fillId="0" borderId="51" xfId="1" applyNumberFormat="1" applyFont="1" applyBorder="1" applyAlignment="1">
      <alignment horizontal="center"/>
    </xf>
    <xf numFmtId="164" fontId="0" fillId="0" borderId="52" xfId="1" applyNumberFormat="1" applyFont="1" applyBorder="1" applyAlignment="1">
      <alignment horizontal="center"/>
    </xf>
    <xf numFmtId="0" fontId="11" fillId="0" borderId="24" xfId="0" applyFont="1" applyBorder="1" applyAlignment="1">
      <alignment horizontal="center" vertical="center" wrapText="1"/>
    </xf>
    <xf numFmtId="0" fontId="11" fillId="0" borderId="27" xfId="0" applyFont="1" applyBorder="1" applyAlignment="1">
      <alignment horizontal="center" vertical="center" wrapText="1"/>
    </xf>
    <xf numFmtId="0" fontId="27" fillId="5" borderId="14" xfId="0" applyFont="1" applyFill="1" applyBorder="1" applyAlignment="1">
      <alignment horizontal="center"/>
    </xf>
    <xf numFmtId="0" fontId="20" fillId="5" borderId="19" xfId="0" applyFont="1" applyFill="1" applyBorder="1" applyAlignment="1">
      <alignment horizontal="center" vertical="center" wrapText="1"/>
    </xf>
    <xf numFmtId="0" fontId="20" fillId="5" borderId="6" xfId="0" applyFont="1" applyFill="1" applyBorder="1" applyAlignment="1">
      <alignment horizontal="center" vertical="center"/>
    </xf>
    <xf numFmtId="0" fontId="20" fillId="5" borderId="20" xfId="0" applyFont="1" applyFill="1" applyBorder="1" applyAlignment="1">
      <alignment horizontal="center" vertical="center"/>
    </xf>
    <xf numFmtId="0" fontId="16" fillId="2" borderId="19" xfId="0" applyFont="1" applyFill="1" applyBorder="1" applyAlignment="1">
      <alignment horizontal="left" vertical="center"/>
    </xf>
    <xf numFmtId="0" fontId="16" fillId="2" borderId="20" xfId="0" applyFont="1" applyFill="1" applyBorder="1" applyAlignment="1">
      <alignment horizontal="left" vertical="center"/>
    </xf>
    <xf numFmtId="0" fontId="19" fillId="3" borderId="19" xfId="0" applyFont="1" applyFill="1" applyBorder="1" applyAlignment="1">
      <alignment horizontal="right" vertical="center"/>
    </xf>
    <xf numFmtId="0" fontId="19" fillId="3" borderId="20" xfId="0" applyFont="1" applyFill="1" applyBorder="1" applyAlignment="1">
      <alignment horizontal="right" vertical="center"/>
    </xf>
    <xf numFmtId="0" fontId="19" fillId="5" borderId="19" xfId="0" applyFont="1" applyFill="1" applyBorder="1" applyAlignment="1">
      <alignment horizontal="right" vertical="center"/>
    </xf>
    <xf numFmtId="0" fontId="19" fillId="5" borderId="6" xfId="0" applyFont="1" applyFill="1" applyBorder="1" applyAlignment="1">
      <alignment horizontal="right" vertical="center"/>
    </xf>
    <xf numFmtId="0" fontId="19" fillId="6" borderId="19" xfId="0" applyFont="1" applyFill="1" applyBorder="1" applyAlignment="1">
      <alignment horizontal="right" vertical="center"/>
    </xf>
    <xf numFmtId="0" fontId="19" fillId="6" borderId="6" xfId="0" applyFont="1" applyFill="1" applyBorder="1" applyAlignment="1">
      <alignment horizontal="right" vertical="center"/>
    </xf>
    <xf numFmtId="0" fontId="12" fillId="0" borderId="19" xfId="0" applyFont="1" applyBorder="1" applyAlignment="1">
      <alignment horizontal="center" vertical="center"/>
    </xf>
    <xf numFmtId="0" fontId="12" fillId="0" borderId="65" xfId="0" applyFont="1" applyBorder="1" applyAlignment="1">
      <alignment horizontal="center" vertical="center"/>
    </xf>
    <xf numFmtId="0" fontId="10" fillId="0" borderId="0" xfId="0" applyFont="1" applyAlignment="1">
      <alignment horizontal="center" vertical="center"/>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10" fillId="0" borderId="32" xfId="0" applyFont="1" applyBorder="1" applyAlignment="1">
      <alignment horizontal="center" vertical="center"/>
    </xf>
    <xf numFmtId="0" fontId="11" fillId="3" borderId="19" xfId="0" applyFont="1" applyFill="1" applyBorder="1"/>
    <xf numFmtId="0" fontId="11" fillId="3" borderId="20" xfId="0" applyFont="1" applyFill="1" applyBorder="1"/>
    <xf numFmtId="0" fontId="16" fillId="2" borderId="6" xfId="0" applyFont="1" applyFill="1" applyBorder="1" applyAlignment="1">
      <alignment horizontal="left" vertical="center"/>
    </xf>
    <xf numFmtId="0" fontId="33" fillId="6" borderId="75" xfId="0" applyFont="1" applyFill="1" applyBorder="1" applyAlignment="1">
      <alignment horizontal="right" vertical="center" wrapText="1"/>
    </xf>
    <xf numFmtId="0" fontId="15" fillId="6" borderId="70" xfId="0" applyFont="1" applyFill="1" applyBorder="1" applyAlignment="1">
      <alignment horizontal="right" vertical="center" wrapText="1"/>
    </xf>
    <xf numFmtId="0" fontId="11" fillId="7" borderId="72" xfId="0" applyFont="1" applyFill="1" applyBorder="1" applyAlignment="1">
      <alignment horizontal="left" vertical="center" wrapText="1"/>
    </xf>
    <xf numFmtId="0" fontId="11" fillId="7" borderId="73" xfId="0" applyFont="1" applyFill="1" applyBorder="1" applyAlignment="1">
      <alignment horizontal="left" vertical="center" wrapText="1"/>
    </xf>
    <xf numFmtId="0" fontId="11" fillId="7" borderId="74" xfId="0" applyFont="1" applyFill="1" applyBorder="1" applyAlignment="1">
      <alignment horizontal="left" vertical="center" wrapText="1"/>
    </xf>
    <xf numFmtId="0" fontId="3" fillId="0" borderId="47" xfId="0" applyFont="1" applyBorder="1" applyAlignment="1">
      <alignment horizontal="center" vertical="center" wrapText="1"/>
    </xf>
    <xf numFmtId="0" fontId="3" fillId="0" borderId="50" xfId="0" applyFont="1" applyBorder="1" applyAlignment="1">
      <alignment horizontal="center" vertical="center" wrapText="1"/>
    </xf>
    <xf numFmtId="0" fontId="3" fillId="3" borderId="46" xfId="0" applyFont="1" applyFill="1" applyBorder="1" applyAlignment="1">
      <alignment horizontal="left"/>
    </xf>
    <xf numFmtId="0" fontId="15" fillId="6" borderId="46" xfId="0" applyFont="1" applyFill="1" applyBorder="1" applyAlignment="1">
      <alignment horizontal="right" vertical="center" wrapText="1"/>
    </xf>
    <xf numFmtId="0" fontId="15" fillId="6" borderId="1" xfId="0" applyFont="1" applyFill="1" applyBorder="1" applyAlignment="1">
      <alignment horizontal="right" vertical="center" wrapText="1"/>
    </xf>
    <xf numFmtId="0" fontId="11" fillId="7" borderId="58" xfId="0" applyFont="1" applyFill="1" applyBorder="1" applyAlignment="1">
      <alignment horizontal="left" vertical="center" wrapText="1"/>
    </xf>
    <xf numFmtId="0" fontId="11" fillId="7" borderId="59" xfId="0" applyFont="1" applyFill="1" applyBorder="1" applyAlignment="1">
      <alignment horizontal="left" vertical="center" wrapText="1"/>
    </xf>
    <xf numFmtId="0" fontId="11" fillId="7" borderId="60" xfId="0" applyFont="1" applyFill="1" applyBorder="1" applyAlignment="1">
      <alignment horizontal="left" vertical="center" wrapText="1"/>
    </xf>
    <xf numFmtId="0" fontId="7" fillId="3" borderId="39" xfId="0" applyFont="1" applyFill="1" applyBorder="1" applyAlignment="1">
      <alignment horizontal="left" wrapText="1"/>
    </xf>
    <xf numFmtId="0" fontId="7" fillId="3" borderId="21" xfId="0" applyFont="1" applyFill="1" applyBorder="1" applyAlignment="1">
      <alignment horizontal="left" wrapText="1"/>
    </xf>
  </cellXfs>
  <cellStyles count="4">
    <cellStyle name="Lien hypertexte" xfId="3" builtinId="8"/>
    <cellStyle name="Monétaire" xfId="1" builtinId="4"/>
    <cellStyle name="Normal" xfId="0" builtinId="0"/>
    <cellStyle name="Pourcentage"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72390</xdr:colOff>
      <xdr:row>1</xdr:row>
      <xdr:rowOff>1905</xdr:rowOff>
    </xdr:from>
    <xdr:to>
      <xdr:col>2</xdr:col>
      <xdr:colOff>2192655</xdr:colOff>
      <xdr:row>4</xdr:row>
      <xdr:rowOff>118015</xdr:rowOff>
    </xdr:to>
    <xdr:pic>
      <xdr:nvPicPr>
        <xdr:cNvPr id="5" name="Image 4">
          <a:extLst>
            <a:ext uri="{FF2B5EF4-FFF2-40B4-BE49-F238E27FC236}">
              <a16:creationId xmlns:a16="http://schemas.microsoft.com/office/drawing/2014/main" id="{4F237456-DFDC-407F-9476-AB77978B78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6290" y="179705"/>
          <a:ext cx="2120265" cy="8908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0%20PRIMA/300%20Financement%20projets/Appel%20de%20projets%20R-21/R21%20-%20Gabarit%20Budget%20Projets%20PSO%20pour%20M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uil29"/>
      <sheetName val="Feuil30"/>
      <sheetName val="Feuil31"/>
      <sheetName val="Budgets"/>
      <sheetName val="Outils"/>
      <sheetName val="Feuil1"/>
      <sheetName val="Feuil3"/>
    </sheetNames>
    <sheetDataSet>
      <sheetData sheetId="0"/>
      <sheetData sheetId="1"/>
      <sheetData sheetId="2"/>
      <sheetData sheetId="3"/>
      <sheetData sheetId="4"/>
      <sheetData sheetId="5">
        <row r="63">
          <cell r="B63" t="str">
            <v>Matériaux</v>
          </cell>
        </row>
        <row r="64">
          <cell r="B64" t="str">
            <v>Stockage d'énergie</v>
          </cell>
        </row>
        <row r="65">
          <cell r="B65" t="str">
            <v>Impact climatique (GES)</v>
          </cell>
        </row>
        <row r="66">
          <cell r="B66" t="str">
            <v>Climatologie</v>
          </cell>
        </row>
        <row r="67">
          <cell r="B67" t="str">
            <v>Recyclage / Environnement</v>
          </cell>
        </row>
        <row r="68">
          <cell r="B68" t="str">
            <v>Énergies nouvelles et renouvelables</v>
          </cell>
        </row>
        <row r="69">
          <cell r="B69" t="str">
            <v>Mécanique / Ingénierie</v>
          </cell>
        </row>
        <row r="70">
          <cell r="B70" t="str">
            <v>Social / Urbanisation</v>
          </cell>
        </row>
        <row r="71">
          <cell r="B71" t="str">
            <v>Développement durable</v>
          </cell>
        </row>
        <row r="72">
          <cell r="B72" t="str">
            <v>Technologies Vertes</v>
          </cell>
        </row>
        <row r="73">
          <cell r="B73" t="str">
            <v>Biologie / Biotechnologie</v>
          </cell>
        </row>
        <row r="77">
          <cell r="C77" t="str">
            <v>ÉTS</v>
          </cell>
        </row>
        <row r="78">
          <cell r="C78" t="str">
            <v>Polytech</v>
          </cell>
        </row>
        <row r="79">
          <cell r="C79" t="str">
            <v>INRS</v>
          </cell>
        </row>
        <row r="80">
          <cell r="C80" t="str">
            <v>Concordia</v>
          </cell>
        </row>
        <row r="81">
          <cell r="C81" t="str">
            <v>UdeM</v>
          </cell>
        </row>
        <row r="82">
          <cell r="C82" t="str">
            <v>USherbrooke</v>
          </cell>
        </row>
        <row r="83">
          <cell r="C83" t="str">
            <v>UQAC</v>
          </cell>
        </row>
        <row r="84">
          <cell r="C84" t="str">
            <v>UQO</v>
          </cell>
        </row>
        <row r="85">
          <cell r="C85" t="str">
            <v>UQAM</v>
          </cell>
        </row>
        <row r="86">
          <cell r="C86" t="str">
            <v>UQAR</v>
          </cell>
        </row>
        <row r="87">
          <cell r="C87" t="str">
            <v>UQTR</v>
          </cell>
        </row>
        <row r="88">
          <cell r="C88" t="str">
            <v>UQAT</v>
          </cell>
        </row>
        <row r="89">
          <cell r="C89" t="str">
            <v>ULaval</v>
          </cell>
        </row>
        <row r="90">
          <cell r="C90" t="str">
            <v>McGill</v>
          </cell>
        </row>
        <row r="95">
          <cell r="B95" t="str">
            <v>Agrinova</v>
          </cell>
        </row>
        <row r="96">
          <cell r="B96" t="str">
            <v>Biopterre</v>
          </cell>
        </row>
        <row r="97">
          <cell r="B97" t="str">
            <v>C2T3</v>
          </cell>
        </row>
        <row r="98">
          <cell r="B98" t="str">
            <v>CDCQ</v>
          </cell>
        </row>
        <row r="99">
          <cell r="B99" t="str">
            <v>CEDFOB</v>
          </cell>
        </row>
        <row r="100">
          <cell r="B100" t="str">
            <v>CEPROCQ</v>
          </cell>
        </row>
        <row r="101">
          <cell r="B101" t="str">
            <v>CERFO</v>
          </cell>
        </row>
        <row r="102">
          <cell r="B102" t="str">
            <v>CÉRSÉ</v>
          </cell>
        </row>
        <row r="103">
          <cell r="B103" t="str">
            <v>CGQ</v>
          </cell>
        </row>
        <row r="104">
          <cell r="B104" t="str">
            <v>CIMEQ</v>
          </cell>
        </row>
        <row r="105">
          <cell r="B105" t="str">
            <v>CIMMI</v>
          </cell>
        </row>
        <row r="106">
          <cell r="B106" t="str">
            <v>Cintech agroalimentaire</v>
          </cell>
        </row>
        <row r="107">
          <cell r="B107" t="str">
            <v>CIRADD</v>
          </cell>
        </row>
        <row r="108">
          <cell r="B108" t="str">
            <v>CISA</v>
          </cell>
        </row>
        <row r="109">
          <cell r="B109" t="str">
            <v>CMQ</v>
          </cell>
        </row>
        <row r="110">
          <cell r="B110" t="str">
            <v>CNETE</v>
          </cell>
        </row>
        <row r="111">
          <cell r="B111" t="str">
            <v>CPA</v>
          </cell>
        </row>
        <row r="112">
          <cell r="B112" t="str">
            <v>CPIQ</v>
          </cell>
        </row>
        <row r="113">
          <cell r="B113" t="str">
            <v>CRISPESH</v>
          </cell>
        </row>
        <row r="114">
          <cell r="B114" t="str">
            <v>CRVI</v>
          </cell>
        </row>
        <row r="115">
          <cell r="B115" t="str">
            <v>CSPP</v>
          </cell>
        </row>
        <row r="116">
          <cell r="B116" t="str">
            <v>CSTOP</v>
          </cell>
        </row>
        <row r="117">
          <cell r="B117" t="str">
            <v>CSTPQ</v>
          </cell>
        </row>
        <row r="118">
          <cell r="B118" t="str">
            <v>CTA</v>
          </cell>
        </row>
        <row r="119">
          <cell r="B119" t="str">
            <v>CTE</v>
          </cell>
        </row>
        <row r="120">
          <cell r="B120" t="str">
            <v>CTMP</v>
          </cell>
        </row>
        <row r="121">
          <cell r="B121" t="str">
            <v>CTRI</v>
          </cell>
        </row>
        <row r="122">
          <cell r="B122" t="str">
            <v>CTTÉI</v>
          </cell>
        </row>
        <row r="123">
          <cell r="B123" t="str">
            <v>ÉCOBES</v>
          </cell>
        </row>
        <row r="124">
          <cell r="B124" t="str">
            <v>EITEGA</v>
          </cell>
        </row>
        <row r="125">
          <cell r="B125" t="str">
            <v>EQMBO</v>
          </cell>
        </row>
        <row r="126">
          <cell r="B126" t="str">
            <v>Groupe CTT</v>
          </cell>
        </row>
        <row r="127">
          <cell r="B127" t="str">
            <v>ICGQ</v>
          </cell>
        </row>
        <row r="128">
          <cell r="B128" t="str">
            <v>IILM</v>
          </cell>
        </row>
        <row r="129">
          <cell r="B129" t="str">
            <v>Innofibre</v>
          </cell>
        </row>
        <row r="130">
          <cell r="B130" t="str">
            <v>Innovation Maritime</v>
          </cell>
        </row>
        <row r="131">
          <cell r="B131" t="str">
            <v>IRIPI</v>
          </cell>
        </row>
        <row r="132">
          <cell r="B132" t="str">
            <v>ITAQ</v>
          </cell>
        </row>
        <row r="133">
          <cell r="B133" t="str">
            <v>ITMI</v>
          </cell>
        </row>
        <row r="134">
          <cell r="B134" t="str">
            <v>MECANIUM</v>
          </cell>
        </row>
        <row r="135">
          <cell r="B135" t="str">
            <v>Merinov</v>
          </cell>
        </row>
        <row r="136">
          <cell r="B136" t="str">
            <v>Microtech</v>
          </cell>
        </row>
        <row r="137">
          <cell r="B137" t="str">
            <v>Novika</v>
          </cell>
        </row>
        <row r="138">
          <cell r="B138" t="str">
            <v>OLEOTEK</v>
          </cell>
        </row>
        <row r="139">
          <cell r="B139" t="str">
            <v>OPTECH</v>
          </cell>
        </row>
        <row r="140">
          <cell r="B140" t="str">
            <v>SEREX</v>
          </cell>
        </row>
        <row r="141">
          <cell r="B141" t="str">
            <v>Technocentre éolien</v>
          </cell>
        </row>
        <row r="142">
          <cell r="B142" t="str">
            <v>TransBIOTech</v>
          </cell>
        </row>
        <row r="143">
          <cell r="B143" t="str">
            <v>VESTECHPRO</v>
          </cell>
        </row>
        <row r="144">
          <cell r="B144" t="str">
            <v>CTSO</v>
          </cell>
        </row>
        <row r="167">
          <cell r="B167" t="str">
            <v>TRL 1-3</v>
          </cell>
        </row>
        <row r="168">
          <cell r="B168" t="str">
            <v>TRL 4-6</v>
          </cell>
        </row>
        <row r="178">
          <cell r="B178" t="str">
            <v>Autre</v>
          </cell>
        </row>
        <row r="179">
          <cell r="B179" t="str">
            <v>CRSNG</v>
          </cell>
        </row>
        <row r="180">
          <cell r="B180" t="str">
            <v>CNRC</v>
          </cell>
        </row>
        <row r="181">
          <cell r="B181" t="str">
            <v>MITACS</v>
          </cell>
        </row>
        <row r="182">
          <cell r="B182" t="str">
            <v>CIHR</v>
          </cell>
        </row>
        <row r="183">
          <cell r="B183" t="str">
            <v>PARI</v>
          </cell>
        </row>
        <row r="235">
          <cell r="B235" t="str">
            <v>Nom RSRI</v>
          </cell>
        </row>
        <row r="236">
          <cell r="B236" t="str">
            <v>CRIAQ</v>
          </cell>
        </row>
        <row r="237">
          <cell r="B237" t="str">
            <v>CEFRIO</v>
          </cell>
        </row>
        <row r="238">
          <cell r="B238" t="str">
            <v>CQRDA</v>
          </cell>
        </row>
        <row r="239">
          <cell r="B239" t="str">
            <v>CRIBIQ</v>
          </cell>
        </row>
        <row r="240">
          <cell r="B240" t="str">
            <v>CRITM</v>
          </cell>
        </row>
        <row r="241">
          <cell r="B241" t="str">
            <v>Innov-ÉÉ</v>
          </cell>
        </row>
        <row r="242">
          <cell r="B242" t="str">
            <v>MEDTEQ</v>
          </cell>
        </row>
        <row r="243">
          <cell r="B243" t="str">
            <v>PRIMA</v>
          </cell>
        </row>
        <row r="244">
          <cell r="B244" t="str">
            <v>Prompt</v>
          </cell>
        </row>
      </sheetData>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F9993-5555-40D8-8423-C7672CB7B95B}">
  <dimension ref="B2:P63"/>
  <sheetViews>
    <sheetView tabSelected="1" topLeftCell="A37" zoomScale="89" zoomScaleNormal="89" workbookViewId="0">
      <selection activeCell="E62" sqref="E62"/>
    </sheetView>
  </sheetViews>
  <sheetFormatPr baseColWidth="10" defaultColWidth="11.44140625" defaultRowHeight="14.4"/>
  <cols>
    <col min="1" max="1" width="4.5546875" customWidth="1"/>
    <col min="2" max="2" width="6" customWidth="1"/>
    <col min="3" max="3" width="51.88671875" customWidth="1"/>
    <col min="4" max="4" width="22.33203125" customWidth="1"/>
    <col min="5" max="7" width="22.109375" customWidth="1"/>
    <col min="8" max="8" width="12.33203125" customWidth="1"/>
    <col min="9" max="9" width="13.109375" customWidth="1"/>
    <col min="10" max="10" width="21.5546875" customWidth="1"/>
    <col min="11" max="11" width="16.5546875" customWidth="1"/>
    <col min="12" max="12" width="14.88671875" customWidth="1"/>
    <col min="13" max="13" width="15.88671875" customWidth="1"/>
  </cols>
  <sheetData>
    <row r="2" spans="2:7" ht="30" customHeight="1">
      <c r="B2" s="113" t="s">
        <v>74</v>
      </c>
      <c r="C2" s="113"/>
      <c r="D2" s="113"/>
      <c r="E2" s="113"/>
      <c r="F2" s="113"/>
      <c r="G2" s="113"/>
    </row>
    <row r="3" spans="2:7" ht="15" thickBot="1">
      <c r="B3" s="1"/>
      <c r="C3" s="1"/>
      <c r="D3" s="122" t="s">
        <v>0</v>
      </c>
      <c r="E3" s="122"/>
      <c r="F3" s="122"/>
      <c r="G3" s="122"/>
    </row>
    <row r="4" spans="2:7" ht="16.2" thickBot="1">
      <c r="B4" s="136"/>
      <c r="C4" s="137"/>
      <c r="D4" s="2" t="s">
        <v>1</v>
      </c>
      <c r="E4" s="3" t="s">
        <v>2</v>
      </c>
      <c r="F4" s="120" t="s">
        <v>3</v>
      </c>
      <c r="G4" s="120" t="s">
        <v>4</v>
      </c>
    </row>
    <row r="5" spans="2:7" ht="15" thickBot="1">
      <c r="B5" s="138"/>
      <c r="C5" s="139"/>
      <c r="D5" s="134" t="s">
        <v>5</v>
      </c>
      <c r="E5" s="135"/>
      <c r="F5" s="121"/>
      <c r="G5" s="121"/>
    </row>
    <row r="6" spans="2:7" ht="18.600000000000001" thickBot="1">
      <c r="B6" s="140" t="s">
        <v>6</v>
      </c>
      <c r="C6" s="141"/>
      <c r="D6" s="4">
        <f>D7+D8+D9</f>
        <v>0</v>
      </c>
      <c r="E6" s="5">
        <f>E7+E8+E9</f>
        <v>0</v>
      </c>
      <c r="F6" s="68">
        <f>D6+E6</f>
        <v>0</v>
      </c>
      <c r="G6" s="76" t="e">
        <f>F6/$F$30</f>
        <v>#DIV/0!</v>
      </c>
    </row>
    <row r="7" spans="2:7" ht="15.6">
      <c r="B7" s="6"/>
      <c r="C7" s="7" t="s">
        <v>7</v>
      </c>
      <c r="D7" s="8"/>
      <c r="E7" s="9"/>
      <c r="F7" s="69">
        <f>D7+E7</f>
        <v>0</v>
      </c>
      <c r="G7" s="77"/>
    </row>
    <row r="8" spans="2:7" ht="15.6">
      <c r="B8" s="6"/>
      <c r="C8" s="7" t="s">
        <v>8</v>
      </c>
      <c r="D8" s="10"/>
      <c r="E8" s="11"/>
      <c r="F8" s="69">
        <f t="shared" ref="F8:F9" si="0">D8+E8</f>
        <v>0</v>
      </c>
      <c r="G8" s="78"/>
    </row>
    <row r="9" spans="2:7" ht="16.2" thickBot="1">
      <c r="B9" s="12"/>
      <c r="C9" s="13" t="s">
        <v>9</v>
      </c>
      <c r="D9" s="14"/>
      <c r="E9" s="15"/>
      <c r="F9" s="69">
        <f t="shared" si="0"/>
        <v>0</v>
      </c>
      <c r="G9" s="79"/>
    </row>
    <row r="10" spans="2:7" ht="16.2" thickBot="1">
      <c r="B10" s="126" t="s">
        <v>10</v>
      </c>
      <c r="C10" s="142"/>
      <c r="D10" s="16">
        <f>D11+D12</f>
        <v>0</v>
      </c>
      <c r="E10" s="17">
        <f>E11+E12</f>
        <v>0</v>
      </c>
      <c r="F10" s="70">
        <f t="shared" ref="F10:F18" si="1">D10+E10</f>
        <v>0</v>
      </c>
      <c r="G10" s="76" t="e">
        <f>F10/$F$30</f>
        <v>#DIV/0!</v>
      </c>
    </row>
    <row r="11" spans="2:7" ht="15.6">
      <c r="B11" s="6"/>
      <c r="C11" s="7" t="s">
        <v>11</v>
      </c>
      <c r="D11" s="8"/>
      <c r="E11" s="9"/>
      <c r="F11" s="69">
        <f t="shared" si="1"/>
        <v>0</v>
      </c>
      <c r="G11" s="77"/>
    </row>
    <row r="12" spans="2:7" ht="16.2" thickBot="1">
      <c r="B12" s="6"/>
      <c r="C12" s="7" t="s">
        <v>12</v>
      </c>
      <c r="D12" s="14"/>
      <c r="E12" s="15"/>
      <c r="F12" s="69">
        <f t="shared" si="1"/>
        <v>0</v>
      </c>
      <c r="G12" s="79"/>
    </row>
    <row r="13" spans="2:7" ht="16.2" thickBot="1">
      <c r="B13" s="126" t="s">
        <v>13</v>
      </c>
      <c r="C13" s="142"/>
      <c r="D13" s="16">
        <f>D14+D15</f>
        <v>0</v>
      </c>
      <c r="E13" s="17">
        <f>E14+E15</f>
        <v>0</v>
      </c>
      <c r="F13" s="70">
        <f t="shared" si="1"/>
        <v>0</v>
      </c>
      <c r="G13" s="76" t="e">
        <f>F13/$F$30</f>
        <v>#DIV/0!</v>
      </c>
    </row>
    <row r="14" spans="2:7" ht="15.6">
      <c r="B14" s="6"/>
      <c r="C14" s="7" t="s">
        <v>14</v>
      </c>
      <c r="D14" s="8"/>
      <c r="E14" s="9"/>
      <c r="F14" s="69">
        <f t="shared" si="1"/>
        <v>0</v>
      </c>
      <c r="G14" s="77"/>
    </row>
    <row r="15" spans="2:7" ht="16.2" thickBot="1">
      <c r="B15" s="6"/>
      <c r="C15" s="7" t="s">
        <v>15</v>
      </c>
      <c r="D15" s="14"/>
      <c r="E15" s="15"/>
      <c r="F15" s="69">
        <f t="shared" si="1"/>
        <v>0</v>
      </c>
      <c r="G15" s="79"/>
    </row>
    <row r="16" spans="2:7" ht="18.600000000000001" thickBot="1">
      <c r="B16" s="126" t="s">
        <v>16</v>
      </c>
      <c r="C16" s="142"/>
      <c r="D16" s="16">
        <f>D17+D18</f>
        <v>0</v>
      </c>
      <c r="E16" s="17">
        <f>E17+E18</f>
        <v>0</v>
      </c>
      <c r="F16" s="70">
        <f t="shared" si="1"/>
        <v>0</v>
      </c>
      <c r="G16" s="76" t="e">
        <f>F16/$F$30</f>
        <v>#DIV/0!</v>
      </c>
    </row>
    <row r="17" spans="2:8" ht="15.6">
      <c r="B17" s="6"/>
      <c r="C17" s="7" t="s">
        <v>17</v>
      </c>
      <c r="D17" s="8"/>
      <c r="E17" s="9"/>
      <c r="F17" s="69">
        <f t="shared" si="1"/>
        <v>0</v>
      </c>
      <c r="G17" s="77"/>
    </row>
    <row r="18" spans="2:8" ht="16.2" thickBot="1">
      <c r="B18" s="6"/>
      <c r="C18" s="19" t="s">
        <v>18</v>
      </c>
      <c r="D18" s="14"/>
      <c r="E18" s="15"/>
      <c r="F18" s="71">
        <f t="shared" si="1"/>
        <v>0</v>
      </c>
      <c r="G18" s="79"/>
    </row>
    <row r="19" spans="2:8" ht="18.600000000000001" thickBot="1">
      <c r="B19" s="140" t="s">
        <v>19</v>
      </c>
      <c r="C19" s="141"/>
      <c r="D19" s="4">
        <f>D20+D21+D22</f>
        <v>0</v>
      </c>
      <c r="E19" s="5">
        <f>E20+E21+E22</f>
        <v>0</v>
      </c>
      <c r="F19" s="68">
        <f>C19+D19+E19</f>
        <v>0</v>
      </c>
      <c r="G19" s="76" t="e">
        <f>F19/$F$30</f>
        <v>#DIV/0!</v>
      </c>
    </row>
    <row r="20" spans="2:8" ht="15.6">
      <c r="B20" s="6"/>
      <c r="C20" s="7" t="s">
        <v>20</v>
      </c>
      <c r="D20" s="8"/>
      <c r="E20" s="9"/>
      <c r="F20" s="69">
        <f>D20+E20</f>
        <v>0</v>
      </c>
      <c r="G20" s="77"/>
    </row>
    <row r="21" spans="2:8" ht="15.6">
      <c r="B21" s="6"/>
      <c r="C21" s="7" t="s">
        <v>21</v>
      </c>
      <c r="D21" s="10"/>
      <c r="E21" s="11"/>
      <c r="F21" s="69">
        <f t="shared" ref="F21:F22" si="2">D21+E21</f>
        <v>0</v>
      </c>
      <c r="G21" s="78"/>
    </row>
    <row r="22" spans="2:8" ht="16.2" thickBot="1">
      <c r="B22" s="12"/>
      <c r="C22" s="13" t="s">
        <v>22</v>
      </c>
      <c r="D22" s="14"/>
      <c r="E22" s="15"/>
      <c r="F22" s="69">
        <f t="shared" si="2"/>
        <v>0</v>
      </c>
      <c r="G22" s="79"/>
    </row>
    <row r="23" spans="2:8" ht="16.2" thickBot="1">
      <c r="B23" s="126" t="s">
        <v>23</v>
      </c>
      <c r="C23" s="127"/>
      <c r="D23" s="18">
        <f t="shared" ref="D23:E23" si="3">D24+D25+D26+D27+D28+D29</f>
        <v>0</v>
      </c>
      <c r="E23" s="18">
        <f t="shared" si="3"/>
        <v>0</v>
      </c>
      <c r="F23" s="70">
        <f>C23+D23+E23</f>
        <v>0</v>
      </c>
      <c r="G23" s="76" t="e">
        <f>F23/$F$30</f>
        <v>#DIV/0!</v>
      </c>
    </row>
    <row r="24" spans="2:8" ht="15.6">
      <c r="B24" s="6"/>
      <c r="C24" s="7" t="s">
        <v>24</v>
      </c>
      <c r="D24" s="8"/>
      <c r="E24" s="9"/>
      <c r="F24" s="69">
        <f>D24+E24</f>
        <v>0</v>
      </c>
      <c r="G24" s="77"/>
    </row>
    <row r="25" spans="2:8" ht="16.2">
      <c r="B25" s="6"/>
      <c r="C25" s="19" t="s">
        <v>25</v>
      </c>
      <c r="D25" s="10"/>
      <c r="E25" s="11"/>
      <c r="F25" s="69">
        <f t="shared" ref="F25:F29" si="4">D25+E25</f>
        <v>0</v>
      </c>
      <c r="G25" s="78"/>
    </row>
    <row r="26" spans="2:8" ht="15.6">
      <c r="B26" s="6"/>
      <c r="C26" s="7" t="s">
        <v>26</v>
      </c>
      <c r="D26" s="10"/>
      <c r="E26" s="11"/>
      <c r="F26" s="69">
        <f t="shared" si="4"/>
        <v>0</v>
      </c>
      <c r="G26" s="78"/>
    </row>
    <row r="27" spans="2:8" ht="15.6">
      <c r="B27" s="6"/>
      <c r="C27" s="7" t="s">
        <v>27</v>
      </c>
      <c r="D27" s="10"/>
      <c r="E27" s="11"/>
      <c r="F27" s="69">
        <f t="shared" si="4"/>
        <v>0</v>
      </c>
      <c r="G27" s="78"/>
    </row>
    <row r="28" spans="2:8" ht="15.6">
      <c r="B28" s="6"/>
      <c r="C28" s="61" t="s">
        <v>28</v>
      </c>
      <c r="D28" s="10"/>
      <c r="E28" s="11"/>
      <c r="F28" s="69">
        <f t="shared" si="4"/>
        <v>0</v>
      </c>
      <c r="G28" s="78"/>
    </row>
    <row r="29" spans="2:8" ht="42" customHeight="1" thickBot="1">
      <c r="B29" s="12"/>
      <c r="C29" s="60" t="s">
        <v>29</v>
      </c>
      <c r="D29" s="58"/>
      <c r="E29" s="59"/>
      <c r="F29" s="69">
        <f t="shared" si="4"/>
        <v>0</v>
      </c>
      <c r="G29" s="78"/>
    </row>
    <row r="30" spans="2:8" ht="25.5" customHeight="1" thickBot="1">
      <c r="B30" s="128" t="s">
        <v>30</v>
      </c>
      <c r="C30" s="129"/>
      <c r="D30" s="20">
        <f>D6+D10+D13+D16+D19+D23</f>
        <v>0</v>
      </c>
      <c r="E30" s="72">
        <f>E6+E10+E13+E16+E19+E23</f>
        <v>0</v>
      </c>
      <c r="F30" s="73">
        <f>F6+F10+F13+F16+F19+F23</f>
        <v>0</v>
      </c>
      <c r="G30" s="76" t="e">
        <f>F30/$F$30</f>
        <v>#DIV/0!</v>
      </c>
    </row>
    <row r="31" spans="2:8" ht="18.600000000000001" thickBot="1">
      <c r="B31" s="130" t="s">
        <v>31</v>
      </c>
      <c r="C31" s="131"/>
      <c r="D31" s="131"/>
      <c r="E31" s="131"/>
      <c r="F31" s="74">
        <f>IF(F30*5%&gt;50000,50000,F30*5%)</f>
        <v>0</v>
      </c>
      <c r="G31" s="80"/>
    </row>
    <row r="32" spans="2:8" ht="18.600000000000001" thickBot="1">
      <c r="B32" s="132" t="s">
        <v>32</v>
      </c>
      <c r="C32" s="133"/>
      <c r="D32" s="133"/>
      <c r="E32" s="133"/>
      <c r="F32" s="75">
        <f>F30+F31</f>
        <v>0</v>
      </c>
      <c r="G32" s="81"/>
      <c r="H32" t="s">
        <v>33</v>
      </c>
    </row>
    <row r="33" spans="2:16" ht="18">
      <c r="B33" s="21"/>
      <c r="C33" s="21"/>
      <c r="D33" s="22"/>
      <c r="E33" s="22"/>
      <c r="F33" s="22"/>
      <c r="G33" s="23"/>
    </row>
    <row r="34" spans="2:16" ht="128.4" customHeight="1">
      <c r="B34" s="102" t="s">
        <v>78</v>
      </c>
      <c r="C34" s="102"/>
      <c r="D34" s="102"/>
      <c r="E34" s="102"/>
      <c r="F34" s="102"/>
      <c r="G34" s="102"/>
    </row>
    <row r="35" spans="2:16" ht="15" thickBot="1"/>
    <row r="36" spans="2:16" ht="50.4" customHeight="1" thickBot="1">
      <c r="B36" s="113" t="s">
        <v>77</v>
      </c>
      <c r="C36" s="113"/>
      <c r="D36" s="113"/>
      <c r="E36" s="113"/>
      <c r="F36" s="113"/>
      <c r="G36" s="113"/>
      <c r="I36" s="123" t="s">
        <v>75</v>
      </c>
      <c r="J36" s="124"/>
      <c r="K36" s="124"/>
      <c r="L36" s="124"/>
      <c r="M36" s="125"/>
    </row>
    <row r="37" spans="2:16" s="24" customFormat="1" ht="27" customHeight="1" thickBot="1">
      <c r="B37" s="1"/>
      <c r="C37" s="1"/>
      <c r="D37" s="107" t="s">
        <v>34</v>
      </c>
      <c r="E37" s="108"/>
      <c r="F37" s="108"/>
      <c r="G37" s="108"/>
      <c r="I37" s="25"/>
      <c r="J37" s="101" t="s">
        <v>76</v>
      </c>
      <c r="K37" s="26" t="s">
        <v>1</v>
      </c>
      <c r="L37" s="27" t="s">
        <v>2</v>
      </c>
      <c r="M37" s="28" t="s">
        <v>3</v>
      </c>
    </row>
    <row r="38" spans="2:16" s="24" customFormat="1" ht="21.75" customHeight="1" thickTop="1">
      <c r="B38" s="109" t="s">
        <v>35</v>
      </c>
      <c r="C38" s="110"/>
      <c r="D38" s="110"/>
      <c r="E38" s="110"/>
      <c r="F38" s="111"/>
      <c r="G38" s="112"/>
      <c r="I38" s="29" t="s">
        <v>36</v>
      </c>
      <c r="J38" s="62"/>
      <c r="K38" s="30"/>
      <c r="L38" s="31"/>
      <c r="M38" s="32">
        <f>K38+L38</f>
        <v>0</v>
      </c>
    </row>
    <row r="39" spans="2:16" ht="15.6">
      <c r="B39" s="114"/>
      <c r="C39" s="115"/>
      <c r="D39" s="33" t="s">
        <v>1</v>
      </c>
      <c r="E39" s="82" t="s">
        <v>2</v>
      </c>
      <c r="F39" s="33" t="s">
        <v>3</v>
      </c>
      <c r="G39" s="89" t="s">
        <v>4</v>
      </c>
      <c r="H39" s="34"/>
      <c r="I39" s="29" t="s">
        <v>37</v>
      </c>
      <c r="J39" s="62"/>
      <c r="K39" s="35"/>
      <c r="L39" s="36"/>
      <c r="M39" s="37">
        <f>K39+L39</f>
        <v>0</v>
      </c>
    </row>
    <row r="40" spans="2:16" ht="15.6">
      <c r="B40" s="116" t="s">
        <v>38</v>
      </c>
      <c r="C40" s="117"/>
      <c r="D40" s="38">
        <f>SUM(D41:D42)</f>
        <v>0</v>
      </c>
      <c r="E40" s="83">
        <f>SUM(E41:E42)</f>
        <v>0</v>
      </c>
      <c r="F40" s="38">
        <f>SUM(F41:F42)</f>
        <v>0</v>
      </c>
      <c r="G40" s="90" t="e">
        <f>F40/F47</f>
        <v>#DIV/0!</v>
      </c>
      <c r="I40" s="29" t="s">
        <v>39</v>
      </c>
      <c r="J40" s="62"/>
      <c r="K40" s="35"/>
      <c r="L40" s="36"/>
      <c r="M40" s="37">
        <f t="shared" ref="M40:M47" si="5">K40+L40</f>
        <v>0</v>
      </c>
    </row>
    <row r="41" spans="2:16" ht="15.75" customHeight="1">
      <c r="B41" s="148" t="s">
        <v>40</v>
      </c>
      <c r="C41" s="39" t="s">
        <v>41</v>
      </c>
      <c r="D41" s="40">
        <f>K48</f>
        <v>0</v>
      </c>
      <c r="E41" s="84">
        <f>L48</f>
        <v>0</v>
      </c>
      <c r="F41" s="86">
        <f>D41+E41</f>
        <v>0</v>
      </c>
      <c r="G41" s="103" t="e">
        <f>(F41+F42)/F47</f>
        <v>#DIV/0!</v>
      </c>
      <c r="H41" s="41"/>
      <c r="I41" s="29" t="s">
        <v>42</v>
      </c>
      <c r="J41" s="62"/>
      <c r="K41" s="35"/>
      <c r="L41" s="36"/>
      <c r="M41" s="37">
        <f t="shared" si="5"/>
        <v>0</v>
      </c>
    </row>
    <row r="42" spans="2:16" ht="15.6">
      <c r="B42" s="149"/>
      <c r="C42" s="42" t="s">
        <v>43</v>
      </c>
      <c r="D42" s="118"/>
      <c r="E42" s="119"/>
      <c r="F42" s="87">
        <f>D51</f>
        <v>0</v>
      </c>
      <c r="G42" s="104"/>
      <c r="H42" s="41"/>
      <c r="I42" s="29" t="s">
        <v>44</v>
      </c>
      <c r="J42" s="62"/>
      <c r="K42" s="35"/>
      <c r="L42" s="36"/>
      <c r="M42" s="37">
        <f t="shared" si="5"/>
        <v>0</v>
      </c>
    </row>
    <row r="43" spans="2:16" ht="15.6">
      <c r="B43" s="150" t="s">
        <v>45</v>
      </c>
      <c r="C43" s="117"/>
      <c r="D43" s="38"/>
      <c r="E43" s="83"/>
      <c r="F43" s="38">
        <f>SUM(F44:F46)</f>
        <v>0</v>
      </c>
      <c r="G43" s="90" t="e">
        <f>F43/F47</f>
        <v>#DIV/0!</v>
      </c>
      <c r="I43" s="29" t="s">
        <v>46</v>
      </c>
      <c r="J43" s="62"/>
      <c r="K43" s="35"/>
      <c r="L43" s="36"/>
      <c r="M43" s="37">
        <f t="shared" si="5"/>
        <v>0</v>
      </c>
    </row>
    <row r="44" spans="2:16" ht="19.649999999999999" customHeight="1">
      <c r="B44" s="148" t="s">
        <v>47</v>
      </c>
      <c r="C44" s="64" t="s">
        <v>48</v>
      </c>
      <c r="D44" s="40">
        <f>D41*2</f>
        <v>0</v>
      </c>
      <c r="E44" s="84">
        <f>D44</f>
        <v>0</v>
      </c>
      <c r="F44" s="86">
        <f>D44+E44</f>
        <v>0</v>
      </c>
      <c r="G44" s="103" t="e">
        <f>(F44+F45)/F47</f>
        <v>#DIV/0!</v>
      </c>
      <c r="H44" s="41"/>
      <c r="I44" s="29" t="s">
        <v>49</v>
      </c>
      <c r="J44" s="62"/>
      <c r="K44" s="35"/>
      <c r="L44" s="36"/>
      <c r="M44" s="37">
        <f t="shared" si="5"/>
        <v>0</v>
      </c>
    </row>
    <row r="45" spans="2:16" ht="16.5" customHeight="1">
      <c r="B45" s="149"/>
      <c r="C45" s="43" t="s">
        <v>50</v>
      </c>
      <c r="D45" s="118"/>
      <c r="E45" s="119"/>
      <c r="F45" s="87">
        <f>D52</f>
        <v>0</v>
      </c>
      <c r="G45" s="104"/>
      <c r="I45" s="29" t="s">
        <v>51</v>
      </c>
      <c r="J45" s="62"/>
      <c r="K45" s="35"/>
      <c r="L45" s="36"/>
      <c r="M45" s="37">
        <f t="shared" si="5"/>
        <v>0</v>
      </c>
    </row>
    <row r="46" spans="2:16" ht="15.6">
      <c r="B46" s="46"/>
      <c r="C46" s="47" t="s">
        <v>52</v>
      </c>
      <c r="D46" s="48">
        <f>D44</f>
        <v>0</v>
      </c>
      <c r="E46" s="85">
        <f>E44</f>
        <v>0</v>
      </c>
      <c r="F46" s="88">
        <f>D46+E46</f>
        <v>0</v>
      </c>
      <c r="G46" s="91" t="e">
        <f>F46/F47</f>
        <v>#DIV/0!</v>
      </c>
      <c r="I46" s="29" t="s">
        <v>53</v>
      </c>
      <c r="J46" s="62"/>
      <c r="K46" s="35"/>
      <c r="L46" s="36"/>
      <c r="M46" s="37">
        <f t="shared" si="5"/>
        <v>0</v>
      </c>
    </row>
    <row r="47" spans="2:16" ht="18.600000000000001" customHeight="1" thickBot="1">
      <c r="B47" s="105" t="s">
        <v>54</v>
      </c>
      <c r="C47" s="106"/>
      <c r="D47" s="106"/>
      <c r="E47" s="106"/>
      <c r="F47" s="100">
        <f>F40+F43</f>
        <v>0</v>
      </c>
      <c r="G47" s="92" t="e">
        <f>G40+G43</f>
        <v>#DIV/0!</v>
      </c>
      <c r="I47" s="29" t="s">
        <v>55</v>
      </c>
      <c r="J47" s="62"/>
      <c r="K47" s="35"/>
      <c r="L47" s="36"/>
      <c r="M47" s="37">
        <f t="shared" si="5"/>
        <v>0</v>
      </c>
    </row>
    <row r="48" spans="2:16" ht="15.6" customHeight="1" thickTop="1" thickBot="1">
      <c r="I48" s="44" t="s">
        <v>3</v>
      </c>
      <c r="J48" s="63"/>
      <c r="K48" s="45">
        <f>SUM(K38:K47)</f>
        <v>0</v>
      </c>
      <c r="L48" s="45">
        <f>SUM(L38:L47)</f>
        <v>0</v>
      </c>
      <c r="M48" s="45">
        <f>SUM(M38:M47)</f>
        <v>0</v>
      </c>
      <c r="P48" t="s">
        <v>56</v>
      </c>
    </row>
    <row r="49" spans="2:16" s="24" customFormat="1" ht="21.75" customHeight="1" thickTop="1">
      <c r="B49" s="153" t="s">
        <v>57</v>
      </c>
      <c r="C49" s="154"/>
      <c r="D49" s="155"/>
      <c r="I49"/>
      <c r="J49"/>
      <c r="K49" s="65"/>
      <c r="L49" s="65"/>
      <c r="M49" s="66"/>
      <c r="P49" s="24" t="s">
        <v>58</v>
      </c>
    </row>
    <row r="50" spans="2:16" ht="18" customHeight="1">
      <c r="B50" s="156" t="s">
        <v>59</v>
      </c>
      <c r="C50" s="157"/>
      <c r="D50" s="50">
        <f>D51+D52</f>
        <v>0</v>
      </c>
      <c r="E50" t="s">
        <v>60</v>
      </c>
      <c r="K50" s="65"/>
      <c r="L50" s="65"/>
      <c r="M50" s="66"/>
    </row>
    <row r="51" spans="2:16" ht="29.25" customHeight="1">
      <c r="B51" s="49"/>
      <c r="C51" s="47" t="s">
        <v>61</v>
      </c>
      <c r="D51" s="51">
        <f>IF(F30*3%&gt;30000,30000,F30*3%)</f>
        <v>0</v>
      </c>
      <c r="K51" s="65"/>
      <c r="L51" s="65"/>
      <c r="M51" s="66"/>
    </row>
    <row r="52" spans="2:16" ht="30" customHeight="1">
      <c r="B52" s="49"/>
      <c r="C52" s="47" t="s">
        <v>62</v>
      </c>
      <c r="D52" s="51">
        <f>IF(F30*2%&gt;20000,20000,F30*2%)</f>
        <v>0</v>
      </c>
      <c r="K52" s="65"/>
      <c r="L52" s="65"/>
      <c r="M52" s="66"/>
    </row>
    <row r="53" spans="2:16" ht="16.5" customHeight="1">
      <c r="B53" s="93" t="s">
        <v>63</v>
      </c>
      <c r="C53" s="94"/>
      <c r="D53" s="95"/>
      <c r="K53" s="65"/>
      <c r="L53" s="65"/>
      <c r="M53" s="66"/>
    </row>
    <row r="54" spans="2:16" ht="43.8" thickBot="1">
      <c r="B54" s="52"/>
      <c r="C54" s="53" t="s">
        <v>64</v>
      </c>
      <c r="D54" s="54" t="e">
        <f>IF(G54="oui",(F6+F10+F13+F16+F19)*27%*G44,0)</f>
        <v>#DIV/0!</v>
      </c>
      <c r="E54" s="55" t="s">
        <v>65</v>
      </c>
      <c r="F54" s="55" t="s">
        <v>66</v>
      </c>
      <c r="G54" s="56" t="s">
        <v>56</v>
      </c>
      <c r="K54" s="65"/>
      <c r="L54" s="65"/>
      <c r="M54" s="66"/>
    </row>
    <row r="55" spans="2:16" s="24" customFormat="1" ht="15.75" customHeight="1" thickTop="1" thickBot="1">
      <c r="B55"/>
      <c r="C55"/>
      <c r="D55"/>
      <c r="E55"/>
      <c r="F55"/>
      <c r="G55"/>
      <c r="I55"/>
      <c r="J55"/>
      <c r="K55" s="65"/>
      <c r="L55" s="65"/>
      <c r="M55" s="66"/>
    </row>
    <row r="56" spans="2:16" s="24" customFormat="1" ht="21.75" customHeight="1" thickTop="1">
      <c r="B56" s="145" t="s">
        <v>67</v>
      </c>
      <c r="C56" s="146"/>
      <c r="D56" s="147"/>
      <c r="I56"/>
      <c r="J56"/>
      <c r="K56" s="65"/>
      <c r="L56" s="65"/>
      <c r="M56" s="66"/>
    </row>
    <row r="57" spans="2:16" ht="19.5" customHeight="1">
      <c r="B57" s="96"/>
      <c r="C57" s="97" t="s">
        <v>68</v>
      </c>
      <c r="D57" s="51">
        <f>F44</f>
        <v>0</v>
      </c>
      <c r="K57" s="65"/>
      <c r="L57" s="65"/>
      <c r="M57" s="66"/>
    </row>
    <row r="58" spans="2:16" ht="19.5" customHeight="1">
      <c r="B58" s="96"/>
      <c r="C58" s="97" t="s">
        <v>69</v>
      </c>
      <c r="D58" s="51">
        <f>D52</f>
        <v>0</v>
      </c>
      <c r="I58" s="67"/>
      <c r="J58" s="67"/>
      <c r="K58" s="65"/>
      <c r="L58" s="65"/>
      <c r="M58" s="65"/>
    </row>
    <row r="59" spans="2:16" ht="20.25" customHeight="1">
      <c r="B59" s="96"/>
      <c r="C59" s="98" t="s">
        <v>70</v>
      </c>
      <c r="D59" s="51" t="e">
        <f>D54</f>
        <v>#DIV/0!</v>
      </c>
    </row>
    <row r="60" spans="2:16" ht="36.75" customHeight="1">
      <c r="B60" s="151" t="s">
        <v>71</v>
      </c>
      <c r="C60" s="152"/>
      <c r="D60" s="99" t="e">
        <f>D57+D58+D59</f>
        <v>#DIV/0!</v>
      </c>
    </row>
    <row r="61" spans="2:16" ht="21.75" customHeight="1">
      <c r="B61" s="96"/>
      <c r="C61" s="98" t="s">
        <v>72</v>
      </c>
      <c r="D61" s="51">
        <f>F46</f>
        <v>0</v>
      </c>
    </row>
    <row r="62" spans="2:16" ht="34.5" customHeight="1" thickBot="1">
      <c r="B62" s="143" t="s">
        <v>73</v>
      </c>
      <c r="C62" s="144"/>
      <c r="D62" s="57" t="e">
        <f>D60+D61</f>
        <v>#DIV/0!</v>
      </c>
    </row>
    <row r="63" spans="2:16" ht="15" thickTop="1"/>
  </sheetData>
  <protectedRanges>
    <protectedRange sqref="F42 F45" name="Gestion projet"/>
    <protectedRange sqref="F65:G69" name="ContribFede 1a8_2"/>
    <protectedRange sqref="F74" name="Montant FIR et MEIE 1a9"/>
    <protectedRange sqref="F53:G60 F48:G51 F46 G47" name="ContribIndus 1a5"/>
    <protectedRange sqref="G14:G15 G20:G22 F24:G29 F16 F30 F19 F31:G34 D23:F23 F17:G18" name="Partenaires 1a5_3"/>
    <protectedRange sqref="G30 F20:F22 G10 G13 G16 G19 G23 F4:G9" name="Plage1_3"/>
    <protectedRange sqref="C1:C2" name="NomRSRI et Date_1"/>
    <protectedRange sqref="A102:K207" name="BasDePage"/>
    <protectedRange sqref="F43 F35:G40" name="VentilationCoutProjet"/>
    <protectedRange sqref="F71" name="FIRFederal_1"/>
    <protectedRange sqref="F63" name="FIRIndustriels_1"/>
    <protectedRange sqref="C42:D42" name="Gestion projet_1"/>
    <protectedRange sqref="C65:D69" name="ContribFede 1a8"/>
    <protectedRange sqref="C74" name="Montant FIR et MEIE 1a9_1"/>
    <protectedRange sqref="C53:D60 C45:D51 C62:D62" name="ContribIndus 1a5_1"/>
    <protectedRange sqref="C13:E22 C23 C24:E34" name="Partenaires 1a5"/>
    <protectedRange sqref="C4:E9" name="Plage1"/>
    <protectedRange sqref="C35:E40 D43:E43" name="VentilationCoutProjet_1"/>
    <protectedRange sqref="C71" name="FIRFederal"/>
    <protectedRange sqref="C63" name="FIRIndustriels"/>
    <protectedRange sqref="F47" name="ContribIndus 1a5_4"/>
  </protectedRanges>
  <mergeCells count="35">
    <mergeCell ref="B62:C62"/>
    <mergeCell ref="B56:D56"/>
    <mergeCell ref="B41:B42"/>
    <mergeCell ref="B43:C43"/>
    <mergeCell ref="B44:B45"/>
    <mergeCell ref="B60:C60"/>
    <mergeCell ref="B49:D49"/>
    <mergeCell ref="B50:C50"/>
    <mergeCell ref="G4:G5"/>
    <mergeCell ref="F4:F5"/>
    <mergeCell ref="D3:G3"/>
    <mergeCell ref="B2:G2"/>
    <mergeCell ref="I36:M36"/>
    <mergeCell ref="B23:C23"/>
    <mergeCell ref="B30:C30"/>
    <mergeCell ref="B31:E31"/>
    <mergeCell ref="B32:E32"/>
    <mergeCell ref="D5:E5"/>
    <mergeCell ref="B4:C5"/>
    <mergeCell ref="B6:C6"/>
    <mergeCell ref="B10:C10"/>
    <mergeCell ref="B13:C13"/>
    <mergeCell ref="B16:C16"/>
    <mergeCell ref="B19:C19"/>
    <mergeCell ref="B34:G34"/>
    <mergeCell ref="G41:G42"/>
    <mergeCell ref="G44:G45"/>
    <mergeCell ref="B47:E47"/>
    <mergeCell ref="D37:G37"/>
    <mergeCell ref="B38:G38"/>
    <mergeCell ref="B36:G36"/>
    <mergeCell ref="B39:C39"/>
    <mergeCell ref="B40:C40"/>
    <mergeCell ref="D42:E42"/>
    <mergeCell ref="D45:E45"/>
  </mergeCells>
  <phoneticPr fontId="4" type="noConversion"/>
  <conditionalFormatting sqref="D62">
    <cfRule type="cellIs" dxfId="5" priority="3" operator="greaterThan">
      <formula>326000</formula>
    </cfRule>
  </conditionalFormatting>
  <conditionalFormatting sqref="F47">
    <cfRule type="cellIs" dxfId="4" priority="1" operator="notEqual">
      <formula>$F$32</formula>
    </cfRule>
  </conditionalFormatting>
  <conditionalFormatting sqref="G40:G42">
    <cfRule type="cellIs" dxfId="3" priority="14" operator="lessThan">
      <formula>0.2</formula>
    </cfRule>
  </conditionalFormatting>
  <conditionalFormatting sqref="G44">
    <cfRule type="cellIs" dxfId="2" priority="12" operator="greaterThan">
      <formula>0.5</formula>
    </cfRule>
  </conditionalFormatting>
  <conditionalFormatting sqref="H41:H42 G43">
    <cfRule type="cellIs" dxfId="1" priority="13" operator="greaterThan">
      <formula>0.8</formula>
    </cfRule>
  </conditionalFormatting>
  <conditionalFormatting sqref="H44">
    <cfRule type="cellIs" dxfId="0" priority="7" operator="greaterThan">
      <formula>0.8</formula>
    </cfRule>
  </conditionalFormatting>
  <dataValidations count="1">
    <dataValidation type="list" allowBlank="1" showInputMessage="1" showErrorMessage="1" sqref="G54" xr:uid="{87D61DFA-5322-49CD-84B5-BD4EFD3D9787}">
      <formula1>$P$48:$P$49</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243A0127F8FD428F9F7DE4DBF04769" ma:contentTypeVersion="17" ma:contentTypeDescription="Crée un document." ma:contentTypeScope="" ma:versionID="395f91d063a1759a1958d45a989a6411">
  <xsd:schema xmlns:xsd="http://www.w3.org/2001/XMLSchema" xmlns:xs="http://www.w3.org/2001/XMLSchema" xmlns:p="http://schemas.microsoft.com/office/2006/metadata/properties" xmlns:ns2="07e98211-53b5-461f-ab6c-98d042c4e05d" xmlns:ns3="a58e6a6e-7ab1-459d-88e7-25002fbad15f" targetNamespace="http://schemas.microsoft.com/office/2006/metadata/properties" ma:root="true" ma:fieldsID="ce0da134cdffe37076f6e4aef251c5b0" ns2:_="" ns3:_="">
    <xsd:import namespace="07e98211-53b5-461f-ab6c-98d042c4e05d"/>
    <xsd:import namespace="a58e6a6e-7ab1-459d-88e7-25002fbad15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e98211-53b5-461f-ab6c-98d042c4e0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alises d’images" ma:readOnly="false" ma:fieldId="{5cf76f15-5ced-4ddc-b409-7134ff3c332f}" ma:taxonomyMulti="true" ma:sspId="478ea4ff-f9c7-4308-980b-2ff056d2a07f"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8e6a6e-7ab1-459d-88e7-25002fbad15f"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2b38553b-0d3f-47ec-a671-f640167fdb6a}" ma:internalName="TaxCatchAll" ma:showField="CatchAllData" ma:web="a58e6a6e-7ab1-459d-88e7-25002fbad15f">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e98211-53b5-461f-ab6c-98d042c4e05d">
      <Terms xmlns="http://schemas.microsoft.com/office/infopath/2007/PartnerControls"/>
    </lcf76f155ced4ddcb4097134ff3c332f>
    <TaxCatchAll xmlns="a58e6a6e-7ab1-459d-88e7-25002fbad15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F25681-FE87-4557-9A87-AF545FEF57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e98211-53b5-461f-ab6c-98d042c4e05d"/>
    <ds:schemaRef ds:uri="a58e6a6e-7ab1-459d-88e7-25002fbad1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83E4EE-DBDD-433D-B20B-6A308A8238ED}">
  <ds:schemaRefs>
    <ds:schemaRef ds:uri="http://schemas.microsoft.com/office/2006/documentManagement/types"/>
    <ds:schemaRef ds:uri="07e98211-53b5-461f-ab6c-98d042c4e05d"/>
    <ds:schemaRef ds:uri="http://purl.org/dc/elements/1.1/"/>
    <ds:schemaRef ds:uri="http://schemas.microsoft.com/office/2006/metadata/properties"/>
    <ds:schemaRef ds:uri="http://schemas.openxmlformats.org/package/2006/metadata/core-properties"/>
    <ds:schemaRef ds:uri="a58e6a6e-7ab1-459d-88e7-25002fbad15f"/>
    <ds:schemaRef ds:uri="http://schemas.microsoft.com/office/infopath/2007/PartnerControl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438743E9-398C-4F1E-A6BB-DDEC639D62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INT TRL 1-9</vt:lpstr>
    </vt:vector>
  </TitlesOfParts>
  <Manager/>
  <Company>Economie QC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Toky Rabetokotany</dc:creator>
  <cp:keywords/>
  <dc:description/>
  <cp:lastModifiedBy>Cloé Bouchard-Aubin</cp:lastModifiedBy>
  <cp:revision/>
  <dcterms:created xsi:type="dcterms:W3CDTF">2020-08-06T17:27:54Z</dcterms:created>
  <dcterms:modified xsi:type="dcterms:W3CDTF">2024-02-16T20:39:35Z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0x0101005E243A0127F8FD428F9F7DE4DBF04769</vt:lpwstr>
  </property>
  <property fmtid="{D5CDD505-2E9C-101B-9397-08002B2CF9AE}" pid="3" name="Order">
    <vt:r8>426400</vt:r8>
  </property>
  <property fmtid="{D5CDD505-2E9C-101B-9397-08002B2CF9AE}" pid="4" name="MediaServiceImageTags">
    <vt:lpwstr/>
  </property>
</Properties>
</file>