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imaca.sharepoint.com/sites/Partage/Documents partages/100 PRIMA/300 Financement projets/Appel de projets MCS/Appel 2023/Guide et formulaires/"/>
    </mc:Choice>
  </mc:AlternateContent>
  <xr:revisionPtr revIDLastSave="1134" documentId="13_ncr:1_{A995890F-8492-49D7-8852-55EEE291864F}" xr6:coauthVersionLast="47" xr6:coauthVersionMax="47" xr10:uidLastSave="{C98F698A-F8FA-4E54-B68E-A85368126398}"/>
  <bookViews>
    <workbookView xWindow="28680" yWindow="-120" windowWidth="29040" windowHeight="15840" xr2:uid="{00000000-000D-0000-FFFF-FFFF00000000}"/>
  </bookViews>
  <sheets>
    <sheet name="Volet 1" sheetId="5" r:id="rId1"/>
    <sheet name="Volet 2" sheetId="4" r:id="rId2"/>
  </sheets>
  <definedNames>
    <definedName name="_ftn1" localSheetId="0">'Volet 1'!#REF!</definedName>
    <definedName name="_ftn2" localSheetId="0">'Volet 1'!#REF!</definedName>
    <definedName name="_ftn3" localSheetId="0">'Volet 1'!#REF!</definedName>
    <definedName name="_ftn4" localSheetId="0">'Volet 1'!#REF!</definedName>
    <definedName name="_ftnref1" localSheetId="0">'Volet 1'!$B$21</definedName>
    <definedName name="_ftnref2" localSheetId="0">'Volet 1'!$C$33</definedName>
    <definedName name="_ftnref3" localSheetId="0">'Volet 1'!$B$34</definedName>
    <definedName name="_ftnref4" localSheetId="0">'Volet 1'!$C$40</definedName>
    <definedName name="_Hlk18680051" localSheetId="0">'Volet 1'!#REF!</definedName>
    <definedName name="_Hlk18680132" localSheetId="0">'Volet 1'!#REF!</definedName>
    <definedName name="_Hlk27572753" localSheetId="0">'Volet 1'!#REF!</definedName>
    <definedName name="_Hlk27572778" localSheetId="0">'Volet 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4" l="1"/>
  <c r="G6" i="5"/>
  <c r="H6" i="5" s="1"/>
  <c r="H16" i="5" s="1"/>
  <c r="G7" i="5"/>
  <c r="H7" i="5" s="1"/>
  <c r="G8" i="5"/>
  <c r="H8" i="5" s="1"/>
  <c r="G9" i="5"/>
  <c r="H9" i="5" s="1"/>
  <c r="G10" i="5"/>
  <c r="H10" i="5"/>
  <c r="G11" i="5"/>
  <c r="H11" i="5"/>
  <c r="G12" i="5"/>
  <c r="H12" i="5" s="1"/>
  <c r="G13" i="5"/>
  <c r="H13" i="5" s="1"/>
  <c r="G14" i="5"/>
  <c r="H14" i="5" s="1"/>
  <c r="G15" i="5"/>
  <c r="H15" i="5" s="1"/>
  <c r="D16" i="5"/>
  <c r="D54" i="5" s="1"/>
  <c r="E16" i="5"/>
  <c r="E54" i="5" s="1"/>
  <c r="E58" i="5" s="1"/>
  <c r="F16" i="5"/>
  <c r="F54" i="5" s="1"/>
  <c r="F58" i="5" s="1"/>
  <c r="D21" i="5"/>
  <c r="G21" i="5" s="1"/>
  <c r="E21" i="5"/>
  <c r="E44" i="5" s="1"/>
  <c r="F21" i="5"/>
  <c r="G22" i="5"/>
  <c r="G23" i="5"/>
  <c r="G24" i="5"/>
  <c r="D25" i="5"/>
  <c r="E25" i="5"/>
  <c r="F25" i="5"/>
  <c r="G26" i="5"/>
  <c r="G27" i="5"/>
  <c r="D28" i="5"/>
  <c r="G28" i="5" s="1"/>
  <c r="E28" i="5"/>
  <c r="F28" i="5"/>
  <c r="G29" i="5"/>
  <c r="G30" i="5"/>
  <c r="D31" i="5"/>
  <c r="G31" i="5" s="1"/>
  <c r="E31" i="5"/>
  <c r="F31" i="5"/>
  <c r="G32" i="5"/>
  <c r="G33" i="5"/>
  <c r="D34" i="5"/>
  <c r="G34" i="5" s="1"/>
  <c r="E34" i="5"/>
  <c r="F34" i="5"/>
  <c r="G35" i="5"/>
  <c r="G36" i="5"/>
  <c r="G37" i="5"/>
  <c r="D38" i="5"/>
  <c r="G38" i="5" s="1"/>
  <c r="E38" i="5"/>
  <c r="F38" i="5"/>
  <c r="G39" i="5"/>
  <c r="G40" i="5"/>
  <c r="G41" i="5"/>
  <c r="G42" i="5"/>
  <c r="G43" i="5"/>
  <c r="D55" i="5"/>
  <c r="E55" i="5"/>
  <c r="F55" i="5"/>
  <c r="G56" i="5"/>
  <c r="D67" i="5" s="1"/>
  <c r="G57" i="5"/>
  <c r="G16" i="5" l="1"/>
  <c r="D44" i="5"/>
  <c r="G25" i="5"/>
  <c r="G55" i="5"/>
  <c r="G54" i="5"/>
  <c r="D62" i="5" s="1"/>
  <c r="D58" i="5"/>
  <c r="F44" i="5"/>
  <c r="G44" i="5" l="1"/>
  <c r="H34" i="5" s="1"/>
  <c r="G58" i="5"/>
  <c r="H54" i="5" s="1"/>
  <c r="H53" i="5" s="1"/>
  <c r="H28" i="5" l="1"/>
  <c r="H21" i="5"/>
  <c r="H38" i="5"/>
  <c r="H25" i="5"/>
  <c r="H31" i="5"/>
  <c r="H56" i="5"/>
  <c r="D64" i="5" s="1"/>
  <c r="D68" i="5" s="1"/>
  <c r="D69" i="5" s="1"/>
  <c r="H57" i="5"/>
  <c r="H55" i="5"/>
  <c r="H58" i="5" s="1"/>
  <c r="H44" i="5" l="1"/>
  <c r="C38" i="4"/>
  <c r="E38" i="4" s="1"/>
  <c r="D39" i="4"/>
  <c r="C39" i="4"/>
  <c r="D38" i="4"/>
  <c r="D36" i="4"/>
  <c r="C36" i="4"/>
  <c r="E36" i="4" s="1"/>
  <c r="Z18" i="4"/>
  <c r="Z17" i="4"/>
  <c r="Z16" i="4"/>
  <c r="Z15" i="4"/>
  <c r="Z14" i="4"/>
  <c r="Z13" i="4"/>
  <c r="Z12" i="4"/>
  <c r="Z11" i="4"/>
  <c r="Z10" i="4"/>
  <c r="Z9" i="4"/>
  <c r="Z29" i="4"/>
  <c r="Z28" i="4"/>
  <c r="Z26" i="4"/>
  <c r="S29" i="4"/>
  <c r="S28" i="4"/>
  <c r="S26" i="4"/>
  <c r="S18" i="4"/>
  <c r="S13" i="4"/>
  <c r="S14" i="4"/>
  <c r="S15" i="4"/>
  <c r="S16" i="4"/>
  <c r="S17" i="4"/>
  <c r="S12" i="4"/>
  <c r="S11" i="4"/>
  <c r="S10" i="4"/>
  <c r="S9" i="4"/>
  <c r="L29" i="4"/>
  <c r="L28" i="4"/>
  <c r="L26" i="4"/>
  <c r="L18" i="4"/>
  <c r="L17" i="4"/>
  <c r="L16" i="4"/>
  <c r="L15" i="4"/>
  <c r="L14" i="4"/>
  <c r="L13" i="4"/>
  <c r="L12" i="4"/>
  <c r="L11" i="4"/>
  <c r="L10" i="4"/>
  <c r="L9" i="4"/>
  <c r="E29" i="4"/>
  <c r="E28" i="4"/>
  <c r="C44" i="4" s="1"/>
  <c r="E26" i="4"/>
  <c r="E20" i="4" s="1"/>
  <c r="E11" i="4"/>
  <c r="E12" i="4"/>
  <c r="E13" i="4"/>
  <c r="E14" i="4"/>
  <c r="E15" i="4"/>
  <c r="E16" i="4"/>
  <c r="E17" i="4"/>
  <c r="E18" i="4"/>
  <c r="E10" i="4"/>
  <c r="E9" i="4"/>
  <c r="E39" i="4" l="1"/>
  <c r="E37" i="4" s="1"/>
  <c r="D37" i="4"/>
  <c r="D40" i="4"/>
  <c r="C37" i="4"/>
  <c r="C40" i="4"/>
  <c r="E27" i="4"/>
  <c r="L27" i="4"/>
  <c r="L30" i="4"/>
  <c r="L20" i="4"/>
  <c r="E40" i="4" l="1"/>
  <c r="F40" i="4" s="1"/>
  <c r="F37" i="4" l="1"/>
  <c r="F36" i="4"/>
  <c r="F39" i="4"/>
  <c r="F38" i="4"/>
  <c r="C27" i="4"/>
  <c r="Y30" i="4"/>
  <c r="X30" i="4"/>
  <c r="Y27" i="4"/>
  <c r="X27" i="4"/>
  <c r="R30" i="4"/>
  <c r="Q30" i="4"/>
  <c r="R27" i="4"/>
  <c r="Q27" i="4"/>
  <c r="K30" i="4"/>
  <c r="J30" i="4"/>
  <c r="K27" i="4"/>
  <c r="J27" i="4"/>
  <c r="D27" i="4"/>
  <c r="S27" i="4" l="1"/>
  <c r="Z27" i="4"/>
  <c r="E30" i="4"/>
  <c r="S30" i="4"/>
  <c r="T30" i="4" s="1"/>
  <c r="M30" i="4"/>
  <c r="Z30" i="4"/>
  <c r="AA30" i="4" s="1"/>
  <c r="F26" i="4" l="1"/>
  <c r="M29" i="4"/>
  <c r="T26" i="4"/>
  <c r="AA26" i="4"/>
  <c r="AA29" i="4"/>
  <c r="T29" i="4"/>
  <c r="AA28" i="4"/>
  <c r="T27" i="4"/>
  <c r="M28" i="4"/>
  <c r="T28" i="4"/>
  <c r="M26" i="4"/>
  <c r="M27" i="4"/>
  <c r="F27" i="4"/>
  <c r="AA27" i="4"/>
  <c r="Y19" i="4"/>
  <c r="X19" i="4"/>
  <c r="R19" i="4"/>
  <c r="Q19" i="4"/>
  <c r="D30" i="4"/>
  <c r="C30" i="4"/>
  <c r="K19" i="4"/>
  <c r="J19" i="4"/>
  <c r="D19" i="4"/>
  <c r="C19" i="4"/>
  <c r="E19" i="4"/>
  <c r="F9" i="4" s="1"/>
  <c r="S19" i="4" l="1"/>
  <c r="T15" i="4" s="1"/>
  <c r="L19" i="4"/>
  <c r="M10" i="4" s="1"/>
  <c r="S20" i="4"/>
  <c r="Z20" i="4"/>
  <c r="Z19" i="4"/>
  <c r="AA11" i="4" s="1"/>
  <c r="M11" i="4" l="1"/>
  <c r="M14" i="4"/>
  <c r="M18" i="4"/>
  <c r="M9" i="4"/>
  <c r="M19" i="4" s="1"/>
  <c r="T17" i="4"/>
  <c r="T12" i="4"/>
  <c r="M17" i="4"/>
  <c r="T10" i="4"/>
  <c r="T14" i="4"/>
  <c r="T16" i="4"/>
  <c r="T11" i="4"/>
  <c r="M16" i="4"/>
  <c r="T18" i="4"/>
  <c r="T9" i="4"/>
  <c r="T19" i="4" s="1"/>
  <c r="AA15" i="4"/>
  <c r="AA12" i="4"/>
  <c r="AA10" i="4"/>
  <c r="AA17" i="4"/>
  <c r="AA18" i="4"/>
  <c r="AA9" i="4"/>
  <c r="AA19" i="4" s="1"/>
  <c r="AA16" i="4"/>
  <c r="AA14" i="4"/>
  <c r="M15" i="4"/>
  <c r="M12" i="4"/>
  <c r="F18" i="4" l="1"/>
  <c r="F10" i="4"/>
  <c r="F14" i="4"/>
  <c r="F17" i="4"/>
  <c r="F16" i="4"/>
  <c r="F12" i="4"/>
  <c r="F15" i="4"/>
  <c r="F11" i="4"/>
  <c r="F30" i="4"/>
  <c r="F28" i="4"/>
  <c r="F29" i="4"/>
</calcChain>
</file>

<file path=xl/sharedStrings.xml><?xml version="1.0" encoding="utf-8"?>
<sst xmlns="http://schemas.openxmlformats.org/spreadsheetml/2006/main" count="213" uniqueCount="109">
  <si>
    <t>Année 1</t>
  </si>
  <si>
    <t>Année 2</t>
  </si>
  <si>
    <t>Année 3</t>
  </si>
  <si>
    <t>Total</t>
  </si>
  <si>
    <t>(ESPÈCES SEULEMENT)</t>
  </si>
  <si>
    <t>Techniciens</t>
  </si>
  <si>
    <t>Chercheurs</t>
  </si>
  <si>
    <t>Autres :</t>
  </si>
  <si>
    <t>Stagiaires de recherche postdoctorale</t>
  </si>
  <si>
    <t>Matériaux pour tests et essais</t>
  </si>
  <si>
    <t>Consommables de laboratoire</t>
  </si>
  <si>
    <t>Location d’équipement</t>
  </si>
  <si>
    <t xml:space="preserve">Conférences ou congrès </t>
  </si>
  <si>
    <t xml:space="preserve">Travaux sur le terrain </t>
  </si>
  <si>
    <t>Déplacements relatifs aux travaux</t>
  </si>
  <si>
    <t>Frais de plateformes</t>
  </si>
  <si>
    <t xml:space="preserve">Prototypes </t>
  </si>
  <si>
    <t>Frais de diffusion des connaissances</t>
  </si>
  <si>
    <t>Frais de gestion d’exploitation de propriété intellectuelle</t>
  </si>
  <si>
    <t>Les prestations de services externes doivent être justifiées et représenter une faible portion du budget.</t>
  </si>
  <si>
    <t>Prestation de services externes</t>
  </si>
  <si>
    <t>TOTAL du financement</t>
  </si>
  <si>
    <t>Contribution de PRIMA Québec aux frais indirects de la recherche, si applicable</t>
  </si>
  <si>
    <t>%</t>
  </si>
  <si>
    <t>3. Contributions additionnelles</t>
  </si>
  <si>
    <t>1. Salaires et avantages sociaux</t>
  </si>
  <si>
    <t>2. Bourse aux étudiants</t>
  </si>
  <si>
    <t xml:space="preserve">3. Matériaux et fournitures </t>
  </si>
  <si>
    <t>5. Déplacements</t>
  </si>
  <si>
    <t>6. Autres</t>
  </si>
  <si>
    <t>FIR (si applicable)</t>
  </si>
  <si>
    <r>
      <t>Étudiants de 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>, 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et 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> cycles</t>
    </r>
  </si>
  <si>
    <t>4. Appareillage ou installation (max 25 %)</t>
  </si>
  <si>
    <t>27 % de la contribution de PRIMA Québec au mandat de recherche sur les postes admissibles. Tous les partenaires financiers doivent contribuer aux FIR.</t>
  </si>
  <si>
    <t>Seuls les postes de dépenses 1 à 5 sont admissibles</t>
  </si>
  <si>
    <t>Contribution au mandat de recherche</t>
  </si>
  <si>
    <t>4. Résumé du financement de PRIMA</t>
  </si>
  <si>
    <t>Les sommes liées à la libération des enseignants pour réaliser des activités dans le cadre des projets ne sont pas admissibles.</t>
  </si>
  <si>
    <t xml:space="preserve">PRIMA Québec </t>
  </si>
  <si>
    <t>Achat d’équipement (max. 25 k$ chacun)</t>
  </si>
  <si>
    <t>Contribution en espèce de tous les partenaires industriels</t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</si>
  <si>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1</t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</si>
  <si>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2</t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</si>
  <si>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</si>
  <si>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4</t>
    </r>
    <r>
      <rPr>
        <sz val="11"/>
        <color theme="1"/>
        <rFont val="Calibri"/>
        <family val="2"/>
        <scheme val="minor"/>
      </rPr>
      <t/>
    </r>
  </si>
  <si>
    <t>TOTAL</t>
  </si>
  <si>
    <t>1. Répartition des contributions industrielles</t>
  </si>
  <si>
    <t>3. Plan de Financement</t>
  </si>
  <si>
    <t>Total du budget</t>
  </si>
  <si>
    <t>2. Mandat de recherche R et D</t>
  </si>
  <si>
    <t>Les dépenses de déplacement doivent être justifiées et représenter une faible portion du budget. En cas de collaboration à l'internationales les frais de déplacement peuvent être d'au maximum 15%</t>
  </si>
  <si>
    <r>
      <t>Sommaire</t>
    </r>
    <r>
      <rPr>
        <b/>
        <sz val="12"/>
        <color rgb="FF000000"/>
        <rFont val="Arial"/>
        <family val="2"/>
      </rPr>
      <t xml:space="preserve"> des coûts du projet – Entreprise 1</t>
    </r>
  </si>
  <si>
    <r>
      <t>Sommaire</t>
    </r>
    <r>
      <rPr>
        <b/>
        <sz val="12"/>
        <color rgb="FF000000"/>
        <rFont val="Arial"/>
        <family val="2"/>
      </rPr>
      <t xml:space="preserve"> des coûts du projet – Entreprise 2</t>
    </r>
  </si>
  <si>
    <t>Veuillez comptabiliser les coûts que vous prévoyez engager à partir de la date à laquelle le Ministère vous confirmera que le dossier de demande est complété.</t>
  </si>
  <si>
    <t>Poste de dépenses</t>
  </si>
  <si>
    <t>Année 1 ($)</t>
  </si>
  <si>
    <t>Année 2 ($)</t>
  </si>
  <si>
    <t>Total ($)</t>
  </si>
  <si>
    <t xml:space="preserve">Salaires et traitement de la main-d’œuvre affectés au projet, y compris les avantages sociaux et les contributions aux régimes obligatoires </t>
  </si>
  <si>
    <t>Coûts directs de matériel et d’inventaire</t>
  </si>
  <si>
    <t>Frais de location d’équipements[2]</t>
  </si>
  <si>
    <t>Frais de déplacement et de séjour</t>
  </si>
  <si>
    <t>Frais de gestion de la propriété intellectuelle (soutien légal)</t>
  </si>
  <si>
    <t>COÛTS TOTAUX DU PROJET</t>
  </si>
  <si>
    <t>[2] L’achat plus la location d’équipement ne peut dépasser 25% du budget</t>
  </si>
  <si>
    <t>Pourcentage (%)</t>
  </si>
  <si>
    <t>Achat d’équipements [1]</t>
  </si>
  <si>
    <t xml:space="preserve">Contribution aux frais de gestion de PRIMA Québec  </t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</si>
  <si>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5</t>
    </r>
    <r>
      <rPr>
        <sz val="11"/>
        <color theme="1"/>
        <rFont val="Calibri"/>
        <family val="2"/>
        <scheme val="minor"/>
      </rPr>
      <t/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</si>
  <si>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6</t>
    </r>
    <r>
      <rPr>
        <sz val="11"/>
        <color theme="1"/>
        <rFont val="Calibri"/>
        <family val="2"/>
        <scheme val="minor"/>
      </rPr>
      <t/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</si>
  <si>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7</t>
    </r>
    <r>
      <rPr>
        <sz val="11"/>
        <color theme="1"/>
        <rFont val="Calibri"/>
        <family val="2"/>
        <scheme val="minor"/>
      </rPr>
      <t/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</si>
  <si>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8</t>
    </r>
    <r>
      <rPr>
        <sz val="11"/>
        <color theme="1"/>
        <rFont val="Calibri"/>
        <family val="2"/>
        <scheme val="minor"/>
      </rPr>
      <t/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</si>
  <si>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9</t>
    </r>
    <r>
      <rPr>
        <sz val="11"/>
        <color theme="1"/>
        <rFont val="Calibri"/>
        <family val="2"/>
        <scheme val="minor"/>
      </rPr>
      <t/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</si>
  <si>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10</t>
    </r>
    <r>
      <rPr>
        <sz val="11"/>
        <color theme="1"/>
        <rFont val="Calibri"/>
        <family val="2"/>
        <scheme val="minor"/>
      </rPr>
      <t/>
    </r>
  </si>
  <si>
    <t xml:space="preserve">Financement public complémentaire			</t>
  </si>
  <si>
    <t>TOTAL Financement [3]</t>
  </si>
  <si>
    <t>[3] La valeur totale du financement doit être égale au coût du projet</t>
  </si>
  <si>
    <t>Les honoraires pour des services spécialisés, y compris, le cas échéant, les dépenses détaillées dans l’offre de service des universités, des CCTT ou des centres de recherche publics</t>
  </si>
  <si>
    <t>[1] Seulement la valeur amortie sur la durée du projet est admissible</t>
  </si>
  <si>
    <t>Frais liés aux contrats de sous-traitance</t>
  </si>
  <si>
    <t>Coûts de participation à des expositions et à des salons pour présenter le produit ou le procédé et ainsi attirer des clients potentiels à la vitrine technologique.</t>
  </si>
  <si>
    <t>Financement Entreprise 1</t>
  </si>
  <si>
    <t>Financement Entreprise 2</t>
  </si>
  <si>
    <r>
      <t>Sommaire</t>
    </r>
    <r>
      <rPr>
        <b/>
        <sz val="12"/>
        <color rgb="FF000000"/>
        <rFont val="Arial"/>
        <family val="2"/>
      </rPr>
      <t xml:space="preserve"> des coûts du projet – Entreprise 3</t>
    </r>
  </si>
  <si>
    <r>
      <t>Sommaire</t>
    </r>
    <r>
      <rPr>
        <b/>
        <sz val="12"/>
        <color rgb="FF000000"/>
        <rFont val="Arial"/>
        <family val="2"/>
      </rPr>
      <t xml:space="preserve"> des coûts du projet – Entreprise 4</t>
    </r>
  </si>
  <si>
    <t>oui</t>
  </si>
  <si>
    <t>Le partenaire académique est une université ou un CCTT</t>
  </si>
  <si>
    <t>TOTAL du financement de PRIMA
(max 500 000 $)</t>
  </si>
  <si>
    <t>Contribution de l’entreprise aux sous-total des coûts du projet (min 20%)</t>
  </si>
  <si>
    <t>Financement public (max 80% du mandat de recherche)</t>
  </si>
  <si>
    <t>Financement Entreprise 3</t>
  </si>
  <si>
    <t>Frais de Gestion</t>
  </si>
  <si>
    <t>Financement Entreprise 4</t>
  </si>
  <si>
    <t>Achat ou location d’équipements jusqu’à un maximum de 25 % du total des dépenses admissibles du projet. La valeur d’achat de chaque équipement doit être égale ou inférieure à 25 000 $ avant taxes;</t>
  </si>
  <si>
    <r>
      <t xml:space="preserve">MSC002 - Appel 2022 Mineraux Critiques et Stratégique </t>
    </r>
    <r>
      <rPr>
        <b/>
        <sz val="15"/>
        <color rgb="FFFF0000"/>
        <rFont val="Arial"/>
        <family val="2"/>
      </rPr>
      <t>Volet 2</t>
    </r>
  </si>
  <si>
    <t>Contribution du MRNF aux sous-total des coûts du projet (max 70%)</t>
  </si>
  <si>
    <t>TOTAL DU FINANCEMENT MRNF POUR LE PROJET
MAX 500 000$</t>
  </si>
  <si>
    <t xml:space="preserve">TOTAL Financement </t>
  </si>
  <si>
    <t>Financement Total</t>
  </si>
  <si>
    <r>
      <t xml:space="preserve">MSC002 - Appel 2023 Mineraux Critiques et Stratégique </t>
    </r>
    <r>
      <rPr>
        <b/>
        <sz val="15"/>
        <color rgb="FFFF0000"/>
        <rFont val="Arial"/>
        <family val="2"/>
      </rPr>
      <t>Volet 1</t>
    </r>
  </si>
  <si>
    <t>Partenaires industriels (min. 20 % du mandat de recherche)
un industriel ne peut contribuer plus de 80% de l'argent industriel</t>
  </si>
  <si>
    <t>Financement public (max. 80 % du mandat de recherche)</t>
  </si>
  <si>
    <t>min. 20%</t>
  </si>
  <si>
    <t>max.
70%</t>
  </si>
  <si>
    <t>Contribution du MRNF aux sous-total des coûts du projet (max. 70%)</t>
  </si>
  <si>
    <t>Contribution de l’entreprise aux sous-total des coûts du projet (min. 20%)</t>
  </si>
  <si>
    <t>Financement public (max. 80% du mandat de recherche)</t>
  </si>
  <si>
    <t>Partenaires industriels : égale à 5 % du montant du mandat de recherche (max: 25 000 $)</t>
  </si>
  <si>
    <t>Financement complémentaire: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</si>
</sst>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  <numFmt numFmtId="165" formatCode="#,##0.00\ &quot;$&quot;"/>
    <numFmt numFmtId="166" formatCode="_ * #,##0.00_)\ [$$-C0C]_ ;_ * \(#,##0.00\)\ [$$-C0C]_ ;_ * &quot;-&quot;??_)\ [$$-C0C]_ ;_ @_ 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rgb="FFFF0000"/>
      <name val="Arial"/>
      <family val="2"/>
    </font>
    <font>
      <b/>
      <sz val="15"/>
      <color theme="1"/>
      <name val="Calibri"/>
      <family val="2"/>
      <scheme val="minor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</font>
    <font>
      <sz val="9"/>
      <color rgb="FF373837"/>
      <name val="Arial"/>
      <family val="2"/>
    </font>
    <font>
      <b/>
      <sz val="11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5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7E7E8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0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/>
    <xf numFmtId="9" fontId="10" fillId="0" borderId="22" xfId="2" applyFont="1" applyBorder="1" applyAlignment="1">
      <alignment horizontal="center" vertical="center" wrapText="1"/>
    </xf>
    <xf numFmtId="9" fontId="11" fillId="2" borderId="5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8" fillId="0" borderId="0" xfId="0" applyFont="1" applyAlignment="1">
      <alignment horizontal="center" vertical="center"/>
    </xf>
    <xf numFmtId="164" fontId="12" fillId="2" borderId="13" xfId="3" applyNumberFormat="1" applyFont="1" applyFill="1" applyBorder="1" applyAlignment="1">
      <alignment horizontal="center" vertical="center"/>
    </xf>
    <xf numFmtId="164" fontId="14" fillId="2" borderId="13" xfId="0" applyNumberFormat="1" applyFont="1" applyFill="1" applyBorder="1" applyAlignment="1">
      <alignment horizontal="center" vertical="center"/>
    </xf>
    <xf numFmtId="164" fontId="12" fillId="2" borderId="5" xfId="3" applyNumberFormat="1" applyFont="1" applyFill="1" applyBorder="1" applyAlignment="1">
      <alignment horizontal="center" vertical="center"/>
    </xf>
    <xf numFmtId="164" fontId="11" fillId="2" borderId="8" xfId="3" applyNumberFormat="1" applyFont="1" applyFill="1" applyBorder="1" applyAlignment="1">
      <alignment horizontal="center" vertical="center"/>
    </xf>
    <xf numFmtId="164" fontId="10" fillId="0" borderId="27" xfId="1" applyNumberFormat="1" applyFont="1" applyBorder="1" applyAlignment="1">
      <alignment horizontal="center" vertical="center" wrapText="1"/>
    </xf>
    <xf numFmtId="164" fontId="10" fillId="0" borderId="28" xfId="1" applyNumberFormat="1" applyFont="1" applyBorder="1" applyAlignment="1">
      <alignment horizontal="center" vertical="center" wrapText="1"/>
    </xf>
    <xf numFmtId="164" fontId="10" fillId="0" borderId="29" xfId="1" applyNumberFormat="1" applyFont="1" applyBorder="1" applyAlignment="1">
      <alignment horizontal="center" vertical="center" wrapText="1"/>
    </xf>
    <xf numFmtId="164" fontId="14" fillId="2" borderId="5" xfId="0" applyNumberFormat="1" applyFont="1" applyFill="1" applyBorder="1" applyAlignment="1">
      <alignment horizontal="center" vertical="center"/>
    </xf>
    <xf numFmtId="9" fontId="0" fillId="0" borderId="0" xfId="2" applyFont="1" applyAlignment="1">
      <alignment horizontal="center"/>
    </xf>
    <xf numFmtId="164" fontId="10" fillId="3" borderId="30" xfId="1" applyNumberFormat="1" applyFont="1" applyFill="1" applyBorder="1" applyAlignment="1">
      <alignment vertical="center"/>
    </xf>
    <xf numFmtId="164" fontId="10" fillId="0" borderId="34" xfId="1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2" applyNumberFormat="1" applyFont="1" applyAlignment="1">
      <alignment horizontal="center"/>
    </xf>
    <xf numFmtId="0" fontId="15" fillId="0" borderId="0" xfId="0" applyFont="1" applyAlignment="1">
      <alignment horizontal="left" wrapText="1"/>
    </xf>
    <xf numFmtId="164" fontId="10" fillId="0" borderId="0" xfId="1" applyNumberFormat="1" applyFont="1" applyFill="1" applyBorder="1"/>
    <xf numFmtId="164" fontId="10" fillId="0" borderId="0" xfId="1" applyNumberFormat="1" applyFont="1" applyFill="1" applyBorder="1" applyAlignment="1">
      <alignment vertical="center"/>
    </xf>
    <xf numFmtId="9" fontId="10" fillId="0" borderId="0" xfId="2" applyFont="1" applyFill="1" applyBorder="1"/>
    <xf numFmtId="0" fontId="4" fillId="0" borderId="2" xfId="0" applyFont="1" applyBorder="1" applyAlignment="1">
      <alignment horizontal="center" vertical="center" wrapText="1"/>
    </xf>
    <xf numFmtId="165" fontId="23" fillId="9" borderId="38" xfId="0" applyNumberFormat="1" applyFont="1" applyFill="1" applyBorder="1" applyAlignment="1">
      <alignment horizontal="center" vertical="center" wrapText="1"/>
    </xf>
    <xf numFmtId="10" fontId="0" fillId="0" borderId="22" xfId="0" applyNumberFormat="1" applyBorder="1" applyAlignment="1">
      <alignment horizontal="center"/>
    </xf>
    <xf numFmtId="165" fontId="23" fillId="9" borderId="30" xfId="0" applyNumberFormat="1" applyFont="1" applyFill="1" applyBorder="1" applyAlignment="1">
      <alignment horizontal="center" vertical="center" wrapText="1"/>
    </xf>
    <xf numFmtId="165" fontId="25" fillId="9" borderId="5" xfId="0" applyNumberFormat="1" applyFont="1" applyFill="1" applyBorder="1" applyAlignment="1">
      <alignment horizont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9" fontId="10" fillId="3" borderId="28" xfId="2" applyFont="1" applyFill="1" applyBorder="1"/>
    <xf numFmtId="0" fontId="0" fillId="0" borderId="44" xfId="0" applyBorder="1"/>
    <xf numFmtId="0" fontId="4" fillId="0" borderId="39" xfId="0" applyFont="1" applyBorder="1" applyAlignment="1">
      <alignment horizontal="center" vertical="center"/>
    </xf>
    <xf numFmtId="164" fontId="0" fillId="0" borderId="17" xfId="0" applyNumberFormat="1" applyBorder="1"/>
    <xf numFmtId="0" fontId="0" fillId="0" borderId="3" xfId="0" applyBorder="1"/>
    <xf numFmtId="0" fontId="0" fillId="0" borderId="47" xfId="0" applyBorder="1" applyAlignment="1">
      <alignment wrapText="1"/>
    </xf>
    <xf numFmtId="0" fontId="0" fillId="0" borderId="43" xfId="0" applyBorder="1"/>
    <xf numFmtId="0" fontId="4" fillId="0" borderId="5" xfId="0" applyFont="1" applyBorder="1" applyAlignment="1">
      <alignment horizontal="center" vertical="center" wrapText="1"/>
    </xf>
    <xf numFmtId="165" fontId="0" fillId="0" borderId="26" xfId="1" applyNumberFormat="1" applyFont="1" applyBorder="1" applyAlignment="1">
      <alignment vertical="center"/>
    </xf>
    <xf numFmtId="165" fontId="0" fillId="0" borderId="18" xfId="0" applyNumberFormat="1" applyBorder="1"/>
    <xf numFmtId="0" fontId="28" fillId="12" borderId="48" xfId="0" applyFont="1" applyFill="1" applyBorder="1" applyAlignment="1">
      <alignment horizontal="center" vertical="center" wrapText="1"/>
    </xf>
    <xf numFmtId="166" fontId="29" fillId="0" borderId="50" xfId="0" applyNumberFormat="1" applyFont="1" applyBorder="1" applyAlignment="1">
      <alignment horizontal="center" vertical="center" wrapText="1"/>
    </xf>
    <xf numFmtId="166" fontId="30" fillId="0" borderId="50" xfId="0" applyNumberFormat="1" applyFont="1" applyBorder="1" applyAlignment="1">
      <alignment horizontal="center" vertical="center" wrapText="1"/>
    </xf>
    <xf numFmtId="44" fontId="23" fillId="0" borderId="51" xfId="1" applyFont="1" applyBorder="1" applyAlignment="1">
      <alignment horizontal="center" vertical="center" wrapText="1"/>
    </xf>
    <xf numFmtId="44" fontId="30" fillId="0" borderId="51" xfId="1" applyFont="1" applyBorder="1" applyAlignment="1">
      <alignment horizontal="center" vertical="center" wrapText="1"/>
    </xf>
    <xf numFmtId="44" fontId="23" fillId="15" borderId="50" xfId="1" applyFont="1" applyFill="1" applyBorder="1" applyAlignment="1">
      <alignment horizontal="center" vertical="center" wrapText="1"/>
    </xf>
    <xf numFmtId="44" fontId="30" fillId="15" borderId="50" xfId="1" applyFont="1" applyFill="1" applyBorder="1" applyAlignment="1">
      <alignment horizontal="center" vertical="center" wrapText="1"/>
    </xf>
    <xf numFmtId="44" fontId="23" fillId="0" borderId="50" xfId="1" applyFont="1" applyFill="1" applyBorder="1" applyAlignment="1">
      <alignment horizontal="center" vertical="center" wrapText="1"/>
    </xf>
    <xf numFmtId="44" fontId="30" fillId="0" borderId="50" xfId="1" applyFont="1" applyFill="1" applyBorder="1" applyAlignment="1">
      <alignment horizontal="center" vertical="center" wrapText="1"/>
    </xf>
    <xf numFmtId="0" fontId="28" fillId="12" borderId="52" xfId="0" applyFont="1" applyFill="1" applyBorder="1" applyAlignment="1">
      <alignment horizontal="center" vertical="center" wrapText="1"/>
    </xf>
    <xf numFmtId="9" fontId="0" fillId="0" borderId="10" xfId="2" applyFont="1" applyBorder="1" applyAlignment="1">
      <alignment horizontal="center" vertical="center"/>
    </xf>
    <xf numFmtId="0" fontId="28" fillId="13" borderId="55" xfId="0" applyFont="1" applyFill="1" applyBorder="1" applyAlignment="1">
      <alignment vertical="center" wrapText="1"/>
    </xf>
    <xf numFmtId="166" fontId="30" fillId="13" borderId="56" xfId="0" applyNumberFormat="1" applyFont="1" applyFill="1" applyBorder="1" applyAlignment="1">
      <alignment horizontal="center" vertical="center" wrapText="1"/>
    </xf>
    <xf numFmtId="9" fontId="10" fillId="0" borderId="36" xfId="2" applyFont="1" applyBorder="1" applyAlignment="1">
      <alignment horizontal="center" vertical="center"/>
    </xf>
    <xf numFmtId="166" fontId="30" fillId="0" borderId="0" xfId="0" applyNumberFormat="1" applyFont="1" applyAlignment="1">
      <alignment horizontal="center" vertical="center" wrapText="1"/>
    </xf>
    <xf numFmtId="9" fontId="23" fillId="0" borderId="0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9" fontId="28" fillId="0" borderId="0" xfId="0" applyNumberFormat="1" applyFont="1" applyAlignment="1">
      <alignment horizontal="center" vertical="center" wrapText="1"/>
    </xf>
    <xf numFmtId="0" fontId="28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vertical="center" wrapText="1"/>
    </xf>
    <xf numFmtId="166" fontId="29" fillId="0" borderId="65" xfId="0" applyNumberFormat="1" applyFont="1" applyBorder="1" applyAlignment="1">
      <alignment horizontal="center" vertical="center" wrapText="1"/>
    </xf>
    <xf numFmtId="166" fontId="30" fillId="0" borderId="65" xfId="0" applyNumberFormat="1" applyFont="1" applyBorder="1" applyAlignment="1">
      <alignment horizontal="center" vertical="center" wrapText="1"/>
    </xf>
    <xf numFmtId="0" fontId="3" fillId="0" borderId="66" xfId="0" applyFont="1" applyBorder="1"/>
    <xf numFmtId="0" fontId="28" fillId="12" borderId="67" xfId="0" applyFont="1" applyFill="1" applyBorder="1" applyAlignment="1">
      <alignment horizontal="center" vertical="center" wrapText="1"/>
    </xf>
    <xf numFmtId="0" fontId="3" fillId="0" borderId="68" xfId="0" applyFont="1" applyBorder="1" applyAlignment="1">
      <alignment vertical="center" wrapText="1"/>
    </xf>
    <xf numFmtId="0" fontId="29" fillId="0" borderId="60" xfId="0" applyFont="1" applyBorder="1" applyAlignment="1">
      <alignment wrapText="1"/>
    </xf>
    <xf numFmtId="44" fontId="28" fillId="0" borderId="63" xfId="1" applyFont="1" applyFill="1" applyBorder="1" applyAlignment="1">
      <alignment horizontal="center" vertical="center" wrapText="1"/>
    </xf>
    <xf numFmtId="0" fontId="3" fillId="0" borderId="49" xfId="0" applyFont="1" applyBorder="1" applyAlignment="1">
      <alignment vertical="center" wrapText="1"/>
    </xf>
    <xf numFmtId="166" fontId="30" fillId="13" borderId="4" xfId="0" applyNumberFormat="1" applyFont="1" applyFill="1" applyBorder="1" applyAlignment="1">
      <alignment horizontal="center" vertical="center" wrapText="1"/>
    </xf>
    <xf numFmtId="9" fontId="0" fillId="17" borderId="5" xfId="0" applyNumberFormat="1" applyFill="1" applyBorder="1"/>
    <xf numFmtId="0" fontId="9" fillId="0" borderId="0" xfId="0" applyFont="1" applyAlignment="1">
      <alignment vertical="center"/>
    </xf>
    <xf numFmtId="0" fontId="28" fillId="12" borderId="69" xfId="0" applyFont="1" applyFill="1" applyBorder="1" applyAlignment="1">
      <alignment horizontal="center" vertical="center" wrapText="1"/>
    </xf>
    <xf numFmtId="0" fontId="28" fillId="12" borderId="7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9" fontId="23" fillId="0" borderId="10" xfId="2" applyFont="1" applyBorder="1" applyAlignment="1">
      <alignment horizontal="center" vertical="center" wrapText="1"/>
    </xf>
    <xf numFmtId="0" fontId="32" fillId="15" borderId="53" xfId="0" applyFont="1" applyFill="1" applyBorder="1" applyAlignment="1">
      <alignment vertical="center" wrapText="1"/>
    </xf>
    <xf numFmtId="9" fontId="23" fillId="15" borderId="59" xfId="2" applyFont="1" applyFill="1" applyBorder="1" applyAlignment="1">
      <alignment horizontal="center" vertical="center" wrapText="1"/>
    </xf>
    <xf numFmtId="0" fontId="32" fillId="0" borderId="53" xfId="0" applyFont="1" applyBorder="1" applyAlignment="1">
      <alignment vertical="center" wrapText="1"/>
    </xf>
    <xf numFmtId="9" fontId="23" fillId="0" borderId="59" xfId="2" applyFont="1" applyFill="1" applyBorder="1" applyAlignment="1">
      <alignment horizontal="center" vertical="center" wrapText="1"/>
    </xf>
    <xf numFmtId="0" fontId="31" fillId="2" borderId="55" xfId="0" applyFont="1" applyFill="1" applyBorder="1" applyAlignment="1">
      <alignment horizontal="center" vertical="center" wrapText="1"/>
    </xf>
    <xf numFmtId="44" fontId="33" fillId="2" borderId="56" xfId="1" applyFont="1" applyFill="1" applyBorder="1" applyAlignment="1">
      <alignment horizontal="center" vertical="center" wrapText="1"/>
    </xf>
    <xf numFmtId="9" fontId="28" fillId="2" borderId="26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4" fontId="15" fillId="11" borderId="8" xfId="0" applyNumberFormat="1" applyFont="1" applyFill="1" applyBorder="1" applyAlignment="1">
      <alignment vertical="center"/>
    </xf>
    <xf numFmtId="0" fontId="29" fillId="0" borderId="60" xfId="0" applyFont="1" applyBorder="1" applyAlignment="1">
      <alignment vertical="center" wrapText="1"/>
    </xf>
    <xf numFmtId="0" fontId="9" fillId="12" borderId="32" xfId="0" applyFont="1" applyFill="1" applyBorder="1" applyAlignment="1">
      <alignment vertical="center" wrapText="1"/>
    </xf>
    <xf numFmtId="0" fontId="34" fillId="0" borderId="0" xfId="0" applyFont="1" applyAlignment="1">
      <alignment wrapText="1"/>
    </xf>
    <xf numFmtId="0" fontId="3" fillId="14" borderId="28" xfId="0" applyFont="1" applyFill="1" applyBorder="1" applyAlignment="1">
      <alignment vertical="center" wrapText="1"/>
    </xf>
    <xf numFmtId="0" fontId="3" fillId="14" borderId="30" xfId="0" applyFont="1" applyFill="1" applyBorder="1" applyAlignment="1">
      <alignment vertical="center" wrapText="1"/>
    </xf>
    <xf numFmtId="44" fontId="3" fillId="14" borderId="30" xfId="0" applyNumberFormat="1" applyFont="1" applyFill="1" applyBorder="1" applyAlignment="1">
      <alignment vertical="center" wrapText="1"/>
    </xf>
    <xf numFmtId="166" fontId="30" fillId="0" borderId="71" xfId="0" applyNumberFormat="1" applyFont="1" applyBorder="1" applyAlignment="1">
      <alignment horizontal="center" vertical="center" wrapText="1"/>
    </xf>
    <xf numFmtId="166" fontId="30" fillId="13" borderId="5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4" fontId="33" fillId="0" borderId="0" xfId="1" applyFont="1" applyFill="1" applyBorder="1" applyAlignment="1">
      <alignment horizontal="center" vertical="center" wrapText="1"/>
    </xf>
    <xf numFmtId="0" fontId="0" fillId="0" borderId="35" xfId="0" applyBorder="1"/>
    <xf numFmtId="0" fontId="3" fillId="0" borderId="23" xfId="0" applyFont="1" applyBorder="1"/>
    <xf numFmtId="0" fontId="35" fillId="0" borderId="0" xfId="0" applyFont="1" applyAlignment="1" applyProtection="1">
      <alignment horizontal="center" vertical="center"/>
      <protection locked="0"/>
    </xf>
    <xf numFmtId="9" fontId="10" fillId="4" borderId="72" xfId="2" applyFont="1" applyFill="1" applyBorder="1"/>
    <xf numFmtId="164" fontId="10" fillId="4" borderId="46" xfId="1" applyNumberFormat="1" applyFont="1" applyFill="1" applyBorder="1"/>
    <xf numFmtId="9" fontId="10" fillId="5" borderId="28" xfId="2" applyFont="1" applyFill="1" applyBorder="1"/>
    <xf numFmtId="164" fontId="10" fillId="5" borderId="30" xfId="1" applyNumberFormat="1" applyFont="1" applyFill="1" applyBorder="1" applyAlignment="1">
      <alignment vertical="center"/>
    </xf>
    <xf numFmtId="164" fontId="0" fillId="5" borderId="17" xfId="1" applyNumberFormat="1" applyFont="1" applyFill="1" applyBorder="1" applyProtection="1">
      <protection locked="0"/>
    </xf>
    <xf numFmtId="164" fontId="0" fillId="5" borderId="11" xfId="1" applyNumberFormat="1" applyFont="1" applyFill="1" applyBorder="1" applyProtection="1">
      <protection locked="0"/>
    </xf>
    <xf numFmtId="0" fontId="0" fillId="0" borderId="23" xfId="0" applyBorder="1" applyAlignment="1">
      <alignment vertical="center" wrapText="1"/>
    </xf>
    <xf numFmtId="0" fontId="0" fillId="0" borderId="44" xfId="0" applyBorder="1" applyAlignment="1">
      <alignment wrapText="1"/>
    </xf>
    <xf numFmtId="164" fontId="0" fillId="0" borderId="73" xfId="1" applyNumberFormat="1" applyFont="1" applyBorder="1" applyProtection="1">
      <protection locked="0"/>
    </xf>
    <xf numFmtId="164" fontId="0" fillId="0" borderId="74" xfId="1" applyNumberFormat="1" applyFont="1" applyBorder="1" applyProtection="1">
      <protection locked="0"/>
    </xf>
    <xf numFmtId="0" fontId="0" fillId="0" borderId="75" xfId="0" applyBorder="1" applyAlignment="1">
      <alignment vertical="center" wrapText="1"/>
    </xf>
    <xf numFmtId="0" fontId="0" fillId="0" borderId="43" xfId="0" applyBorder="1" applyAlignment="1">
      <alignment horizontal="center" vertical="center" wrapText="1"/>
    </xf>
    <xf numFmtId="164" fontId="0" fillId="0" borderId="74" xfId="1" applyNumberFormat="1" applyFont="1" applyBorder="1"/>
    <xf numFmtId="0" fontId="0" fillId="0" borderId="75" xfId="0" applyBorder="1" applyAlignment="1">
      <alignment horizontal="left" vertical="center" wrapText="1"/>
    </xf>
    <xf numFmtId="164" fontId="10" fillId="3" borderId="30" xfId="1" applyNumberFormat="1" applyFont="1" applyFill="1" applyBorder="1"/>
    <xf numFmtId="164" fontId="2" fillId="3" borderId="11" xfId="1" applyNumberFormat="1" applyFont="1" applyFill="1" applyBorder="1"/>
    <xf numFmtId="0" fontId="4" fillId="0" borderId="2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10" fontId="17" fillId="3" borderId="5" xfId="2" applyNumberFormat="1" applyFont="1" applyFill="1" applyBorder="1" applyAlignment="1">
      <alignment horizontal="center" vertical="center"/>
    </xf>
    <xf numFmtId="164" fontId="15" fillId="3" borderId="14" xfId="0" applyNumberFormat="1" applyFont="1" applyFill="1" applyBorder="1" applyAlignment="1">
      <alignment horizontal="right" vertical="center" wrapText="1"/>
    </xf>
    <xf numFmtId="164" fontId="15" fillId="3" borderId="13" xfId="0" applyNumberFormat="1" applyFont="1" applyFill="1" applyBorder="1" applyAlignment="1">
      <alignment horizontal="center" vertical="center"/>
    </xf>
    <xf numFmtId="164" fontId="13" fillId="0" borderId="18" xfId="1" applyNumberFormat="1" applyFont="1" applyBorder="1" applyAlignment="1" applyProtection="1">
      <alignment horizontal="center" vertical="center"/>
      <protection locked="0"/>
    </xf>
    <xf numFmtId="164" fontId="13" fillId="0" borderId="15" xfId="1" applyNumberFormat="1" applyFont="1" applyBorder="1" applyAlignment="1" applyProtection="1">
      <alignment horizontal="center" vertical="center"/>
      <protection locked="0"/>
    </xf>
    <xf numFmtId="164" fontId="13" fillId="0" borderId="21" xfId="1" applyNumberFormat="1" applyFont="1" applyBorder="1" applyAlignment="1" applyProtection="1">
      <alignment horizontal="center" vertical="center"/>
      <protection locked="0"/>
    </xf>
    <xf numFmtId="164" fontId="13" fillId="0" borderId="17" xfId="1" applyNumberFormat="1" applyFont="1" applyBorder="1" applyAlignment="1" applyProtection="1">
      <alignment horizontal="center" vertical="center"/>
      <protection locked="0"/>
    </xf>
    <xf numFmtId="164" fontId="13" fillId="0" borderId="11" xfId="1" applyNumberFormat="1" applyFont="1" applyBorder="1" applyAlignment="1" applyProtection="1">
      <alignment horizontal="center" vertical="center"/>
      <protection locked="0"/>
    </xf>
    <xf numFmtId="164" fontId="13" fillId="0" borderId="20" xfId="1" applyNumberFormat="1" applyFont="1" applyBorder="1" applyAlignment="1" applyProtection="1">
      <alignment horizontal="center" vertical="center"/>
      <protection locked="0"/>
    </xf>
    <xf numFmtId="164" fontId="13" fillId="0" borderId="16" xfId="1" applyNumberFormat="1" applyFont="1" applyBorder="1" applyAlignment="1" applyProtection="1">
      <alignment horizontal="center" vertical="center"/>
      <protection locked="0"/>
    </xf>
    <xf numFmtId="164" fontId="13" fillId="0" borderId="12" xfId="1" applyNumberFormat="1" applyFont="1" applyBorder="1" applyAlignment="1" applyProtection="1">
      <alignment horizontal="center" vertical="center"/>
      <protection locked="0"/>
    </xf>
    <xf numFmtId="164" fontId="13" fillId="0" borderId="19" xfId="1" applyNumberFormat="1" applyFont="1" applyBorder="1" applyAlignment="1" applyProtection="1">
      <alignment horizontal="center" vertical="center"/>
      <protection locked="0"/>
    </xf>
    <xf numFmtId="165" fontId="3" fillId="0" borderId="62" xfId="0" applyNumberFormat="1" applyFont="1" applyBorder="1" applyAlignment="1" applyProtection="1">
      <alignment horizontal="center" vertical="center"/>
      <protection locked="0"/>
    </xf>
    <xf numFmtId="165" fontId="3" fillId="0" borderId="61" xfId="0" applyNumberFormat="1" applyFont="1" applyBorder="1" applyAlignment="1" applyProtection="1">
      <alignment horizontal="center" vertical="center"/>
      <protection locked="0"/>
    </xf>
    <xf numFmtId="165" fontId="3" fillId="0" borderId="60" xfId="0" applyNumberFormat="1" applyFont="1" applyBorder="1" applyAlignment="1" applyProtection="1">
      <alignment horizontal="center" vertical="center"/>
      <protection locked="0"/>
    </xf>
    <xf numFmtId="44" fontId="0" fillId="11" borderId="5" xfId="0" applyNumberFormat="1" applyFill="1" applyBorder="1" applyAlignment="1">
      <alignment vertical="center"/>
    </xf>
    <xf numFmtId="0" fontId="20" fillId="11" borderId="6" xfId="0" applyFont="1" applyFill="1" applyBorder="1" applyAlignment="1">
      <alignment horizontal="right" vertical="center" wrapText="1"/>
    </xf>
    <xf numFmtId="0" fontId="37" fillId="0" borderId="0" xfId="0" applyFont="1" applyAlignment="1">
      <alignment vertical="center" wrapText="1"/>
    </xf>
    <xf numFmtId="166" fontId="37" fillId="0" borderId="0" xfId="0" applyNumberFormat="1" applyFont="1" applyAlignment="1">
      <alignment horizontal="center" vertical="center" wrapText="1"/>
    </xf>
    <xf numFmtId="0" fontId="34" fillId="0" borderId="0" xfId="0" applyFont="1"/>
    <xf numFmtId="0" fontId="36" fillId="0" borderId="0" xfId="0" applyFont="1"/>
    <xf numFmtId="0" fontId="34" fillId="0" borderId="23" xfId="0" applyFont="1" applyBorder="1" applyAlignment="1">
      <alignment wrapText="1"/>
    </xf>
    <xf numFmtId="0" fontId="4" fillId="3" borderId="6" xfId="0" applyFont="1" applyFill="1" applyBorder="1"/>
    <xf numFmtId="0" fontId="4" fillId="3" borderId="8" xfId="0" applyFont="1" applyFill="1" applyBorder="1"/>
    <xf numFmtId="0" fontId="20" fillId="8" borderId="32" xfId="0" applyFont="1" applyFill="1" applyBorder="1" applyAlignment="1">
      <alignment horizontal="left" vertical="center"/>
    </xf>
    <xf numFmtId="0" fontId="20" fillId="8" borderId="2" xfId="0" applyFont="1" applyFill="1" applyBorder="1" applyAlignment="1">
      <alignment horizontal="left" vertical="center"/>
    </xf>
    <xf numFmtId="0" fontId="24" fillId="10" borderId="6" xfId="0" applyFont="1" applyFill="1" applyBorder="1" applyAlignment="1">
      <alignment horizontal="center"/>
    </xf>
    <xf numFmtId="0" fontId="24" fillId="10" borderId="8" xfId="0" applyFont="1" applyFill="1" applyBorder="1" applyAlignment="1">
      <alignment horizontal="center"/>
    </xf>
    <xf numFmtId="0" fontId="21" fillId="0" borderId="3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5" fillId="11" borderId="6" xfId="0" applyFont="1" applyFill="1" applyBorder="1" applyAlignment="1">
      <alignment horizontal="right" vertical="center" wrapText="1"/>
    </xf>
    <xf numFmtId="0" fontId="15" fillId="11" borderId="8" xfId="0" applyFont="1" applyFill="1" applyBorder="1" applyAlignment="1">
      <alignment horizontal="right" vertical="center" wrapText="1"/>
    </xf>
    <xf numFmtId="0" fontId="4" fillId="7" borderId="32" xfId="0" applyFont="1" applyFill="1" applyBorder="1" applyAlignment="1">
      <alignment horizontal="left" vertical="center" wrapText="1"/>
    </xf>
    <xf numFmtId="0" fontId="4" fillId="7" borderId="33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left" wrapText="1"/>
    </xf>
    <xf numFmtId="0" fontId="2" fillId="3" borderId="25" xfId="0" applyFont="1" applyFill="1" applyBorder="1" applyAlignment="1">
      <alignment horizontal="left" wrapText="1"/>
    </xf>
    <xf numFmtId="0" fontId="2" fillId="3" borderId="27" xfId="0" applyFont="1" applyFill="1" applyBorder="1" applyAlignment="1">
      <alignment horizontal="left" wrapText="1"/>
    </xf>
    <xf numFmtId="0" fontId="2" fillId="3" borderId="44" xfId="0" applyFont="1" applyFill="1" applyBorder="1" applyAlignment="1">
      <alignment horizontal="left" wrapText="1"/>
    </xf>
    <xf numFmtId="0" fontId="2" fillId="3" borderId="24" xfId="0" applyFont="1" applyFill="1" applyBorder="1" applyAlignment="1">
      <alignment horizontal="left" wrapText="1"/>
    </xf>
    <xf numFmtId="0" fontId="2" fillId="3" borderId="28" xfId="0" applyFont="1" applyFill="1" applyBorder="1" applyAlignment="1">
      <alignment horizontal="left" wrapText="1"/>
    </xf>
    <xf numFmtId="0" fontId="9" fillId="6" borderId="0" xfId="0" applyFont="1" applyFill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0" fillId="7" borderId="32" xfId="0" applyFont="1" applyFill="1" applyBorder="1" applyAlignment="1">
      <alignment horizontal="left" vertical="center"/>
    </xf>
    <xf numFmtId="0" fontId="20" fillId="7" borderId="2" xfId="0" applyFont="1" applyFill="1" applyBorder="1" applyAlignment="1">
      <alignment horizontal="left" vertical="center"/>
    </xf>
    <xf numFmtId="0" fontId="20" fillId="7" borderId="3" xfId="0" applyFont="1" applyFill="1" applyBorder="1" applyAlignment="1">
      <alignment horizontal="left" vertical="center"/>
    </xf>
    <xf numFmtId="0" fontId="20" fillId="7" borderId="26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left"/>
    </xf>
    <xf numFmtId="0" fontId="16" fillId="3" borderId="6" xfId="0" applyFont="1" applyFill="1" applyBorder="1" applyAlignment="1">
      <alignment horizontal="right" vertical="center"/>
    </xf>
    <xf numFmtId="0" fontId="16" fillId="3" borderId="8" xfId="0" applyFont="1" applyFill="1" applyBorder="1" applyAlignment="1">
      <alignment horizontal="right" vertical="center"/>
    </xf>
    <xf numFmtId="0" fontId="26" fillId="8" borderId="32" xfId="0" applyFont="1" applyFill="1" applyBorder="1" applyAlignment="1">
      <alignment horizontal="left" vertical="center"/>
    </xf>
    <xf numFmtId="0" fontId="26" fillId="8" borderId="2" xfId="0" applyFont="1" applyFill="1" applyBorder="1" applyAlignment="1">
      <alignment horizontal="left" vertical="center"/>
    </xf>
    <xf numFmtId="0" fontId="26" fillId="8" borderId="3" xfId="0" applyFont="1" applyFill="1" applyBorder="1" applyAlignment="1">
      <alignment horizontal="left" vertical="center"/>
    </xf>
    <xf numFmtId="0" fontId="26" fillId="8" borderId="26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left" wrapText="1"/>
    </xf>
    <xf numFmtId="0" fontId="15" fillId="4" borderId="46" xfId="0" applyFont="1" applyFill="1" applyBorder="1" applyAlignment="1">
      <alignment horizontal="left" wrapText="1"/>
    </xf>
    <xf numFmtId="0" fontId="2" fillId="3" borderId="20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4" fillId="16" borderId="32" xfId="0" applyFont="1" applyFill="1" applyBorder="1" applyAlignment="1">
      <alignment horizontal="left" vertical="center" wrapText="1"/>
    </xf>
    <xf numFmtId="0" fontId="4" fillId="16" borderId="33" xfId="0" applyFont="1" applyFill="1" applyBorder="1" applyAlignment="1">
      <alignment horizontal="left" vertical="center" wrapText="1"/>
    </xf>
    <xf numFmtId="0" fontId="4" fillId="16" borderId="2" xfId="0" applyFont="1" applyFill="1" applyBorder="1" applyAlignment="1">
      <alignment horizontal="left" vertical="center" wrapText="1"/>
    </xf>
    <xf numFmtId="0" fontId="27" fillId="0" borderId="58" xfId="0" applyFont="1" applyBorder="1" applyAlignment="1">
      <alignment horizontal="left" vertical="center" wrapText="1"/>
    </xf>
    <xf numFmtId="0" fontId="27" fillId="0" borderId="57" xfId="0" applyFont="1" applyBorder="1" applyAlignment="1">
      <alignment horizontal="left" vertical="center" wrapText="1"/>
    </xf>
    <xf numFmtId="0" fontId="27" fillId="0" borderId="59" xfId="0" applyFont="1" applyBorder="1" applyAlignment="1">
      <alignment horizontal="left" vertical="center" wrapText="1"/>
    </xf>
    <xf numFmtId="9" fontId="0" fillId="0" borderId="54" xfId="2" applyFont="1" applyBorder="1" applyAlignment="1">
      <alignment horizontal="center" vertical="center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  <color rgb="FFFF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180975</xdr:rowOff>
    </xdr:from>
    <xdr:ext cx="2131695" cy="693325"/>
    <xdr:pic>
      <xdr:nvPicPr>
        <xdr:cNvPr id="2" name="Image 1">
          <a:extLst>
            <a:ext uri="{FF2B5EF4-FFF2-40B4-BE49-F238E27FC236}">
              <a16:creationId xmlns:a16="http://schemas.microsoft.com/office/drawing/2014/main" id="{460F7678-B2EA-4639-B5C3-481D6AE69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" y="180975"/>
          <a:ext cx="2131695" cy="693325"/>
        </a:xfrm>
        <a:prstGeom prst="rect">
          <a:avLst/>
        </a:prstGeom>
      </xdr:spPr>
    </xdr:pic>
    <xdr:clientData/>
  </xdr:oneCellAnchor>
  <xdr:oneCellAnchor>
    <xdr:from>
      <xdr:col>7</xdr:col>
      <xdr:colOff>66675</xdr:colOff>
      <xdr:row>1</xdr:row>
      <xdr:rowOff>9525</xdr:rowOff>
    </xdr:from>
    <xdr:ext cx="561975" cy="561975"/>
    <xdr:pic>
      <xdr:nvPicPr>
        <xdr:cNvPr id="3" name="Graphique 1" descr="Travail avec un remplissage uni">
          <a:extLst>
            <a:ext uri="{FF2B5EF4-FFF2-40B4-BE49-F238E27FC236}">
              <a16:creationId xmlns:a16="http://schemas.microsoft.com/office/drawing/2014/main" id="{8A6C07B8-D993-4DA2-93EA-8C18F17AF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614035" y="192405"/>
          <a:ext cx="561975" cy="5619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68579</xdr:rowOff>
    </xdr:from>
    <xdr:to>
      <xdr:col>1</xdr:col>
      <xdr:colOff>1470629</xdr:colOff>
      <xdr:row>2</xdr:row>
      <xdr:rowOff>285750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C00084B-5D9F-4373-B50C-649D5029A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249554"/>
          <a:ext cx="1426814" cy="569596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1</xdr:row>
      <xdr:rowOff>47625</xdr:rowOff>
    </xdr:from>
    <xdr:to>
      <xdr:col>5</xdr:col>
      <xdr:colOff>1163955</xdr:colOff>
      <xdr:row>2</xdr:row>
      <xdr:rowOff>247650</xdr:rowOff>
    </xdr:to>
    <xdr:pic>
      <xdr:nvPicPr>
        <xdr:cNvPr id="4" name="Graphique 1" descr="Travail avec un remplissage uni">
          <a:extLst>
            <a:ext uri="{FF2B5EF4-FFF2-40B4-BE49-F238E27FC236}">
              <a16:creationId xmlns:a16="http://schemas.microsoft.com/office/drawing/2014/main" id="{9A0B9B9A-9C19-4082-93F8-025960DB3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963150" y="238125"/>
          <a:ext cx="561975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0259B-4972-4201-B267-1B79F800D41A}">
  <dimension ref="B2:P69"/>
  <sheetViews>
    <sheetView tabSelected="1" topLeftCell="A42" workbookViewId="0">
      <selection activeCell="G62" sqref="G62"/>
    </sheetView>
  </sheetViews>
  <sheetFormatPr baseColWidth="10" defaultRowHeight="14.4" x14ac:dyDescent="0.3"/>
  <cols>
    <col min="1" max="1" width="4.5546875" customWidth="1"/>
    <col min="2" max="2" width="6" customWidth="1"/>
    <col min="3" max="3" width="52.5546875" customWidth="1"/>
    <col min="4" max="7" width="20.109375" customWidth="1"/>
    <col min="8" max="8" width="11.109375" customWidth="1"/>
    <col min="9" max="9" width="21.33203125" customWidth="1"/>
    <col min="11" max="11" width="13.44140625" customWidth="1"/>
  </cols>
  <sheetData>
    <row r="2" spans="2:8" ht="30" customHeight="1" x14ac:dyDescent="0.3">
      <c r="B2" s="170" t="s">
        <v>99</v>
      </c>
      <c r="C2" s="170"/>
      <c r="D2" s="170"/>
      <c r="E2" s="170"/>
      <c r="F2" s="170"/>
      <c r="G2" s="170"/>
      <c r="H2" s="170"/>
    </row>
    <row r="3" spans="2:8" ht="20.25" customHeight="1" x14ac:dyDescent="0.3">
      <c r="B3" s="170"/>
      <c r="C3" s="170"/>
      <c r="D3" s="170"/>
      <c r="E3" s="170"/>
      <c r="F3" s="170"/>
      <c r="G3" s="170"/>
      <c r="H3" s="170"/>
    </row>
    <row r="4" spans="2:8" ht="15" thickBot="1" x14ac:dyDescent="0.35"/>
    <row r="5" spans="2:8" ht="20.399999999999999" thickBot="1" x14ac:dyDescent="0.35">
      <c r="B5" s="151" t="s">
        <v>46</v>
      </c>
      <c r="C5" s="152"/>
      <c r="D5" s="1" t="s">
        <v>0</v>
      </c>
      <c r="E5" s="2" t="s">
        <v>1</v>
      </c>
      <c r="F5" s="2" t="s">
        <v>2</v>
      </c>
      <c r="G5" s="31" t="s">
        <v>3</v>
      </c>
      <c r="H5" s="45" t="s">
        <v>23</v>
      </c>
    </row>
    <row r="6" spans="2:8" ht="17.399999999999999" x14ac:dyDescent="0.3">
      <c r="B6" s="155" t="s">
        <v>41</v>
      </c>
      <c r="C6" s="156"/>
      <c r="D6" s="141"/>
      <c r="E6" s="141"/>
      <c r="F6" s="141"/>
      <c r="G6" s="32">
        <f t="shared" ref="G6:G15" si="0">SUM(D6:F6)</f>
        <v>0</v>
      </c>
      <c r="H6" s="33" t="e">
        <f t="shared" ref="H6:H15" si="1">G6/G$24</f>
        <v>#DIV/0!</v>
      </c>
    </row>
    <row r="7" spans="2:8" ht="17.399999999999999" x14ac:dyDescent="0.3">
      <c r="B7" s="157" t="s">
        <v>42</v>
      </c>
      <c r="C7" s="158"/>
      <c r="D7" s="140"/>
      <c r="E7" s="140"/>
      <c r="F7" s="140"/>
      <c r="G7" s="34">
        <f t="shared" si="0"/>
        <v>0</v>
      </c>
      <c r="H7" s="33" t="e">
        <f t="shared" si="1"/>
        <v>#DIV/0!</v>
      </c>
    </row>
    <row r="8" spans="2:8" ht="17.399999999999999" x14ac:dyDescent="0.3">
      <c r="B8" s="157" t="s">
        <v>43</v>
      </c>
      <c r="C8" s="158"/>
      <c r="D8" s="140"/>
      <c r="E8" s="140"/>
      <c r="F8" s="140"/>
      <c r="G8" s="34">
        <f t="shared" si="0"/>
        <v>0</v>
      </c>
      <c r="H8" s="33" t="e">
        <f t="shared" si="1"/>
        <v>#DIV/0!</v>
      </c>
    </row>
    <row r="9" spans="2:8" ht="17.399999999999999" x14ac:dyDescent="0.3">
      <c r="B9" s="157" t="s">
        <v>44</v>
      </c>
      <c r="C9" s="158"/>
      <c r="D9" s="140"/>
      <c r="E9" s="140"/>
      <c r="F9" s="140"/>
      <c r="G9" s="34">
        <f t="shared" si="0"/>
        <v>0</v>
      </c>
      <c r="H9" s="33" t="e">
        <f t="shared" si="1"/>
        <v>#DIV/0!</v>
      </c>
    </row>
    <row r="10" spans="2:8" ht="17.399999999999999" x14ac:dyDescent="0.3">
      <c r="B10" s="157" t="s">
        <v>68</v>
      </c>
      <c r="C10" s="158"/>
      <c r="D10" s="140"/>
      <c r="E10" s="140"/>
      <c r="F10" s="140"/>
      <c r="G10" s="34">
        <f t="shared" si="0"/>
        <v>0</v>
      </c>
      <c r="H10" s="33" t="e">
        <f t="shared" si="1"/>
        <v>#DIV/0!</v>
      </c>
    </row>
    <row r="11" spans="2:8" ht="17.399999999999999" x14ac:dyDescent="0.3">
      <c r="B11" s="157" t="s">
        <v>69</v>
      </c>
      <c r="C11" s="158"/>
      <c r="D11" s="140"/>
      <c r="E11" s="140"/>
      <c r="F11" s="140"/>
      <c r="G11" s="34">
        <f t="shared" si="0"/>
        <v>0</v>
      </c>
      <c r="H11" s="33" t="e">
        <f t="shared" si="1"/>
        <v>#DIV/0!</v>
      </c>
    </row>
    <row r="12" spans="2:8" ht="17.399999999999999" x14ac:dyDescent="0.3">
      <c r="B12" s="157" t="s">
        <v>70</v>
      </c>
      <c r="C12" s="158"/>
      <c r="D12" s="140"/>
      <c r="E12" s="140"/>
      <c r="F12" s="140"/>
      <c r="G12" s="34">
        <f t="shared" si="0"/>
        <v>0</v>
      </c>
      <c r="H12" s="33" t="e">
        <f t="shared" si="1"/>
        <v>#DIV/0!</v>
      </c>
    </row>
    <row r="13" spans="2:8" ht="17.399999999999999" x14ac:dyDescent="0.3">
      <c r="B13" s="157" t="s">
        <v>71</v>
      </c>
      <c r="C13" s="158"/>
      <c r="D13" s="140"/>
      <c r="E13" s="140"/>
      <c r="F13" s="140"/>
      <c r="G13" s="34">
        <f t="shared" si="0"/>
        <v>0</v>
      </c>
      <c r="H13" s="33" t="e">
        <f t="shared" si="1"/>
        <v>#DIV/0!</v>
      </c>
    </row>
    <row r="14" spans="2:8" ht="17.399999999999999" x14ac:dyDescent="0.3">
      <c r="B14" s="157" t="s">
        <v>72</v>
      </c>
      <c r="C14" s="158"/>
      <c r="D14" s="140"/>
      <c r="E14" s="140"/>
      <c r="F14" s="140"/>
      <c r="G14" s="34">
        <f t="shared" si="0"/>
        <v>0</v>
      </c>
      <c r="H14" s="33" t="e">
        <f t="shared" si="1"/>
        <v>#DIV/0!</v>
      </c>
    </row>
    <row r="15" spans="2:8" ht="18" thickBot="1" x14ac:dyDescent="0.35">
      <c r="B15" s="157" t="s">
        <v>73</v>
      </c>
      <c r="C15" s="158"/>
      <c r="D15" s="139"/>
      <c r="E15" s="139"/>
      <c r="F15" s="139"/>
      <c r="G15" s="34">
        <f t="shared" si="0"/>
        <v>0</v>
      </c>
      <c r="H15" s="33" t="e">
        <f t="shared" si="1"/>
        <v>#DIV/0!</v>
      </c>
    </row>
    <row r="16" spans="2:8" ht="20.25" customHeight="1" thickBot="1" x14ac:dyDescent="0.45">
      <c r="B16" s="153" t="s">
        <v>45</v>
      </c>
      <c r="C16" s="154"/>
      <c r="D16" s="35">
        <f>SUM(D6:D9)</f>
        <v>0</v>
      </c>
      <c r="E16" s="35">
        <f>SUM(E6:E9)</f>
        <v>0</v>
      </c>
      <c r="F16" s="35">
        <f>SUM(F6:F9)</f>
        <v>0</v>
      </c>
      <c r="G16" s="35">
        <f>SUM(G6:G15)</f>
        <v>0</v>
      </c>
      <c r="H16" s="35" t="e">
        <f>SUM(H6:H15)</f>
        <v>#DIV/0!</v>
      </c>
    </row>
    <row r="18" spans="2:8" ht="15" thickBot="1" x14ac:dyDescent="0.35"/>
    <row r="19" spans="2:8" ht="16.2" thickBot="1" x14ac:dyDescent="0.35">
      <c r="B19" s="182" t="s">
        <v>49</v>
      </c>
      <c r="C19" s="183"/>
      <c r="D19" s="1" t="s">
        <v>0</v>
      </c>
      <c r="E19" s="2" t="s">
        <v>1</v>
      </c>
      <c r="F19" s="2" t="s">
        <v>2</v>
      </c>
      <c r="G19" s="186" t="s">
        <v>3</v>
      </c>
      <c r="H19" s="186" t="s">
        <v>23</v>
      </c>
    </row>
    <row r="20" spans="2:8" ht="15" thickBot="1" x14ac:dyDescent="0.35">
      <c r="B20" s="184"/>
      <c r="C20" s="185"/>
      <c r="D20" s="171" t="s">
        <v>4</v>
      </c>
      <c r="E20" s="172"/>
      <c r="F20" s="173"/>
      <c r="G20" s="187"/>
      <c r="H20" s="187"/>
    </row>
    <row r="21" spans="2:8" ht="16.2" thickBot="1" x14ac:dyDescent="0.35">
      <c r="B21" s="149" t="s">
        <v>25</v>
      </c>
      <c r="C21" s="150"/>
      <c r="D21" s="14">
        <f>D22+D23+D24</f>
        <v>0</v>
      </c>
      <c r="E21" s="14">
        <f>E22+E23+E24</f>
        <v>0</v>
      </c>
      <c r="F21" s="16">
        <f>F22+F23+F24</f>
        <v>0</v>
      </c>
      <c r="G21" s="17">
        <f t="shared" ref="G21:G44" si="2">D21+E21+F21</f>
        <v>0</v>
      </c>
      <c r="H21" s="10" t="e">
        <f>G21/$G$44</f>
        <v>#DIV/0!</v>
      </c>
    </row>
    <row r="22" spans="2:8" ht="15.6" x14ac:dyDescent="0.3">
      <c r="B22" s="3"/>
      <c r="C22" s="5" t="s">
        <v>5</v>
      </c>
      <c r="D22" s="138"/>
      <c r="E22" s="137"/>
      <c r="F22" s="136"/>
      <c r="G22" s="18">
        <f t="shared" si="2"/>
        <v>0</v>
      </c>
      <c r="H22" s="9"/>
    </row>
    <row r="23" spans="2:8" ht="15.6" x14ac:dyDescent="0.3">
      <c r="B23" s="3"/>
      <c r="C23" s="5" t="s">
        <v>6</v>
      </c>
      <c r="D23" s="135"/>
      <c r="E23" s="134"/>
      <c r="F23" s="133"/>
      <c r="G23" s="19">
        <f t="shared" si="2"/>
        <v>0</v>
      </c>
      <c r="H23" s="9"/>
    </row>
    <row r="24" spans="2:8" ht="16.2" thickBot="1" x14ac:dyDescent="0.35">
      <c r="B24" s="4"/>
      <c r="C24" s="6" t="s">
        <v>7</v>
      </c>
      <c r="D24" s="132"/>
      <c r="E24" s="131"/>
      <c r="F24" s="130"/>
      <c r="G24" s="20">
        <f t="shared" si="2"/>
        <v>0</v>
      </c>
      <c r="H24" s="9"/>
    </row>
    <row r="25" spans="2:8" ht="16.2" thickBot="1" x14ac:dyDescent="0.35">
      <c r="B25" s="191" t="s">
        <v>26</v>
      </c>
      <c r="C25" s="192"/>
      <c r="D25" s="15">
        <f>D26+D27</f>
        <v>0</v>
      </c>
      <c r="E25" s="15">
        <f>E26+E27</f>
        <v>0</v>
      </c>
      <c r="F25" s="21">
        <f>F26+F27</f>
        <v>0</v>
      </c>
      <c r="G25" s="17">
        <f t="shared" si="2"/>
        <v>0</v>
      </c>
      <c r="H25" s="10" t="e">
        <f>G25/$G$44</f>
        <v>#DIV/0!</v>
      </c>
    </row>
    <row r="26" spans="2:8" ht="15.6" x14ac:dyDescent="0.3">
      <c r="B26" s="3"/>
      <c r="C26" s="5" t="s">
        <v>31</v>
      </c>
      <c r="D26" s="138"/>
      <c r="E26" s="137"/>
      <c r="F26" s="136"/>
      <c r="G26" s="18">
        <f t="shared" si="2"/>
        <v>0</v>
      </c>
      <c r="H26" s="9"/>
    </row>
    <row r="27" spans="2:8" ht="16.2" thickBot="1" x14ac:dyDescent="0.35">
      <c r="B27" s="3"/>
      <c r="C27" s="5" t="s">
        <v>8</v>
      </c>
      <c r="D27" s="132"/>
      <c r="E27" s="131"/>
      <c r="F27" s="130"/>
      <c r="G27" s="20">
        <f t="shared" si="2"/>
        <v>0</v>
      </c>
      <c r="H27" s="9"/>
    </row>
    <row r="28" spans="2:8" ht="16.2" thickBot="1" x14ac:dyDescent="0.35">
      <c r="B28" s="191" t="s">
        <v>27</v>
      </c>
      <c r="C28" s="192"/>
      <c r="D28" s="15">
        <f>D29+D30</f>
        <v>0</v>
      </c>
      <c r="E28" s="15">
        <f>E29+E30</f>
        <v>0</v>
      </c>
      <c r="F28" s="21">
        <f>F29+F30</f>
        <v>0</v>
      </c>
      <c r="G28" s="17">
        <f t="shared" si="2"/>
        <v>0</v>
      </c>
      <c r="H28" s="10" t="e">
        <f>G28/$G$44</f>
        <v>#DIV/0!</v>
      </c>
    </row>
    <row r="29" spans="2:8" ht="15.6" x14ac:dyDescent="0.3">
      <c r="B29" s="3"/>
      <c r="C29" s="5" t="s">
        <v>9</v>
      </c>
      <c r="D29" s="138"/>
      <c r="E29" s="137"/>
      <c r="F29" s="136"/>
      <c r="G29" s="18">
        <f t="shared" si="2"/>
        <v>0</v>
      </c>
      <c r="H29" s="9"/>
    </row>
    <row r="30" spans="2:8" ht="16.2" thickBot="1" x14ac:dyDescent="0.35">
      <c r="B30" s="3"/>
      <c r="C30" s="5" t="s">
        <v>10</v>
      </c>
      <c r="D30" s="132"/>
      <c r="E30" s="131"/>
      <c r="F30" s="130"/>
      <c r="G30" s="20">
        <f t="shared" si="2"/>
        <v>0</v>
      </c>
      <c r="H30" s="9"/>
    </row>
    <row r="31" spans="2:8" ht="16.2" thickBot="1" x14ac:dyDescent="0.35">
      <c r="B31" s="191" t="s">
        <v>32</v>
      </c>
      <c r="C31" s="192"/>
      <c r="D31" s="15">
        <f>D32+D33</f>
        <v>0</v>
      </c>
      <c r="E31" s="15">
        <f>E32+E33</f>
        <v>0</v>
      </c>
      <c r="F31" s="21">
        <f>F32+F33</f>
        <v>0</v>
      </c>
      <c r="G31" s="17">
        <f t="shared" si="2"/>
        <v>0</v>
      </c>
      <c r="H31" s="10" t="e">
        <f>G31/$G$44</f>
        <v>#DIV/0!</v>
      </c>
    </row>
    <row r="32" spans="2:8" ht="15.6" x14ac:dyDescent="0.3">
      <c r="B32" s="3"/>
      <c r="C32" s="5" t="s">
        <v>11</v>
      </c>
      <c r="D32" s="138"/>
      <c r="E32" s="137"/>
      <c r="F32" s="136"/>
      <c r="G32" s="18">
        <f t="shared" si="2"/>
        <v>0</v>
      </c>
      <c r="H32" s="9"/>
    </row>
    <row r="33" spans="2:9" ht="16.2" thickBot="1" x14ac:dyDescent="0.35">
      <c r="B33" s="3"/>
      <c r="C33" s="8" t="s">
        <v>39</v>
      </c>
      <c r="D33" s="132"/>
      <c r="E33" s="131"/>
      <c r="F33" s="130"/>
      <c r="G33" s="20">
        <f t="shared" si="2"/>
        <v>0</v>
      </c>
      <c r="H33" s="9"/>
    </row>
    <row r="34" spans="2:9" ht="16.2" thickBot="1" x14ac:dyDescent="0.35">
      <c r="B34" s="149" t="s">
        <v>28</v>
      </c>
      <c r="C34" s="150"/>
      <c r="D34" s="14">
        <f>D35+D36+D37</f>
        <v>0</v>
      </c>
      <c r="E34" s="14">
        <f>E35+E36+E37</f>
        <v>0</v>
      </c>
      <c r="F34" s="16">
        <f>F35+F36+F37</f>
        <v>0</v>
      </c>
      <c r="G34" s="17">
        <f t="shared" si="2"/>
        <v>0</v>
      </c>
      <c r="H34" s="10" t="e">
        <f>G34/$G$44</f>
        <v>#DIV/0!</v>
      </c>
    </row>
    <row r="35" spans="2:9" ht="15.6" x14ac:dyDescent="0.3">
      <c r="B35" s="3"/>
      <c r="C35" s="5" t="s">
        <v>12</v>
      </c>
      <c r="D35" s="138"/>
      <c r="E35" s="137"/>
      <c r="F35" s="136"/>
      <c r="G35" s="18">
        <f t="shared" si="2"/>
        <v>0</v>
      </c>
      <c r="H35" s="9"/>
    </row>
    <row r="36" spans="2:9" ht="15.6" x14ac:dyDescent="0.3">
      <c r="B36" s="3"/>
      <c r="C36" s="5" t="s">
        <v>13</v>
      </c>
      <c r="D36" s="135"/>
      <c r="E36" s="134"/>
      <c r="F36" s="133"/>
      <c r="G36" s="19">
        <f t="shared" si="2"/>
        <v>0</v>
      </c>
      <c r="H36" s="9"/>
    </row>
    <row r="37" spans="2:9" ht="16.2" thickBot="1" x14ac:dyDescent="0.35">
      <c r="B37" s="4"/>
      <c r="C37" s="6" t="s">
        <v>14</v>
      </c>
      <c r="D37" s="132"/>
      <c r="E37" s="131"/>
      <c r="F37" s="130"/>
      <c r="G37" s="20">
        <f t="shared" si="2"/>
        <v>0</v>
      </c>
      <c r="H37" s="9"/>
    </row>
    <row r="38" spans="2:9" ht="16.2" thickBot="1" x14ac:dyDescent="0.35">
      <c r="B38" s="191" t="s">
        <v>29</v>
      </c>
      <c r="C38" s="193"/>
      <c r="D38" s="15">
        <f>D39+D40+D41+D42+D43</f>
        <v>0</v>
      </c>
      <c r="E38" s="15">
        <f>E39+E40+E41+E42+E43</f>
        <v>0</v>
      </c>
      <c r="F38" s="21">
        <f>F39+F40+F41+F42+F43</f>
        <v>0</v>
      </c>
      <c r="G38" s="17">
        <f t="shared" si="2"/>
        <v>0</v>
      </c>
      <c r="H38" s="10" t="e">
        <f>G38/$G$44</f>
        <v>#DIV/0!</v>
      </c>
    </row>
    <row r="39" spans="2:9" ht="15.6" x14ac:dyDescent="0.3">
      <c r="B39" s="3"/>
      <c r="C39" s="5" t="s">
        <v>15</v>
      </c>
      <c r="D39" s="138"/>
      <c r="E39" s="137"/>
      <c r="F39" s="136"/>
      <c r="G39" s="18">
        <f t="shared" si="2"/>
        <v>0</v>
      </c>
      <c r="H39" s="9"/>
    </row>
    <row r="40" spans="2:9" ht="15.6" x14ac:dyDescent="0.3">
      <c r="B40" s="3"/>
      <c r="C40" s="8" t="s">
        <v>20</v>
      </c>
      <c r="D40" s="135"/>
      <c r="E40" s="134"/>
      <c r="F40" s="133"/>
      <c r="G40" s="19">
        <f t="shared" si="2"/>
        <v>0</v>
      </c>
      <c r="H40" s="9"/>
    </row>
    <row r="41" spans="2:9" ht="15.6" x14ac:dyDescent="0.3">
      <c r="B41" s="3"/>
      <c r="C41" s="5" t="s">
        <v>16</v>
      </c>
      <c r="D41" s="135"/>
      <c r="E41" s="134"/>
      <c r="F41" s="133"/>
      <c r="G41" s="19">
        <f t="shared" si="2"/>
        <v>0</v>
      </c>
      <c r="H41" s="9"/>
    </row>
    <row r="42" spans="2:9" ht="15.6" x14ac:dyDescent="0.3">
      <c r="B42" s="3"/>
      <c r="C42" s="5" t="s">
        <v>17</v>
      </c>
      <c r="D42" s="135"/>
      <c r="E42" s="134"/>
      <c r="F42" s="133"/>
      <c r="G42" s="19">
        <f t="shared" si="2"/>
        <v>0</v>
      </c>
      <c r="H42" s="9"/>
    </row>
    <row r="43" spans="2:9" ht="16.2" thickBot="1" x14ac:dyDescent="0.35">
      <c r="B43" s="4"/>
      <c r="C43" s="6" t="s">
        <v>18</v>
      </c>
      <c r="D43" s="132"/>
      <c r="E43" s="131"/>
      <c r="F43" s="130"/>
      <c r="G43" s="20">
        <f t="shared" si="2"/>
        <v>0</v>
      </c>
      <c r="H43" s="9"/>
    </row>
    <row r="44" spans="2:9" ht="18.600000000000001" thickBot="1" x14ac:dyDescent="0.35">
      <c r="B44" s="180" t="s">
        <v>48</v>
      </c>
      <c r="C44" s="181"/>
      <c r="D44" s="129">
        <f>D21+D25+D28+D31+D34+D38</f>
        <v>0</v>
      </c>
      <c r="E44" s="129">
        <f>E21+E25+E28+E31+E34+E38</f>
        <v>0</v>
      </c>
      <c r="F44" s="129">
        <f>F21+F25+F28+F31+F34+F38</f>
        <v>0</v>
      </c>
      <c r="G44" s="128">
        <f t="shared" si="2"/>
        <v>0</v>
      </c>
      <c r="H44" s="127" t="e">
        <f>H21+H25+H28+H31+H34+H38</f>
        <v>#DIV/0!</v>
      </c>
    </row>
    <row r="45" spans="2:9" x14ac:dyDescent="0.3">
      <c r="I45" s="25"/>
    </row>
    <row r="46" spans="2:9" x14ac:dyDescent="0.3">
      <c r="B46" t="s">
        <v>37</v>
      </c>
    </row>
    <row r="47" spans="2:9" x14ac:dyDescent="0.3">
      <c r="B47" t="s">
        <v>93</v>
      </c>
    </row>
    <row r="48" spans="2:9" ht="15.75" customHeight="1" x14ac:dyDescent="0.3">
      <c r="B48" s="7" t="s">
        <v>50</v>
      </c>
      <c r="I48" s="26"/>
    </row>
    <row r="49" spans="2:16" x14ac:dyDescent="0.3">
      <c r="B49" t="s">
        <v>19</v>
      </c>
      <c r="I49" s="22"/>
    </row>
    <row r="50" spans="2:16" ht="15" thickBot="1" x14ac:dyDescent="0.35">
      <c r="I50" s="22"/>
    </row>
    <row r="51" spans="2:16" ht="25.5" customHeight="1" thickBot="1" x14ac:dyDescent="0.35">
      <c r="B51" s="174" t="s">
        <v>47</v>
      </c>
      <c r="C51" s="175"/>
      <c r="D51" s="40" t="s">
        <v>0</v>
      </c>
      <c r="E51" s="36" t="s">
        <v>1</v>
      </c>
      <c r="F51" s="37" t="s">
        <v>2</v>
      </c>
      <c r="G51" s="126" t="s">
        <v>3</v>
      </c>
      <c r="H51" s="125" t="s">
        <v>23</v>
      </c>
    </row>
    <row r="52" spans="2:16" ht="20.25" customHeight="1" thickBot="1" x14ac:dyDescent="0.35">
      <c r="B52" s="176"/>
      <c r="C52" s="177"/>
      <c r="D52" s="171" t="s">
        <v>4</v>
      </c>
      <c r="E52" s="172"/>
      <c r="F52" s="173"/>
      <c r="G52" s="124"/>
      <c r="H52" s="123"/>
    </row>
    <row r="53" spans="2:16" ht="31.2" customHeight="1" x14ac:dyDescent="0.3">
      <c r="B53" s="178" t="s">
        <v>100</v>
      </c>
      <c r="C53" s="179"/>
      <c r="D53" s="122"/>
      <c r="E53" s="122"/>
      <c r="F53" s="122"/>
      <c r="G53" s="121"/>
      <c r="H53" s="38" t="e">
        <f>H54</f>
        <v>#DIV/0!</v>
      </c>
    </row>
    <row r="54" spans="2:16" ht="28.8" x14ac:dyDescent="0.3">
      <c r="B54" s="118" t="s">
        <v>102</v>
      </c>
      <c r="C54" s="120" t="s">
        <v>40</v>
      </c>
      <c r="D54" s="119">
        <f>D16</f>
        <v>0</v>
      </c>
      <c r="E54" s="119">
        <f>E16</f>
        <v>0</v>
      </c>
      <c r="F54" s="119">
        <f>F16</f>
        <v>0</v>
      </c>
      <c r="G54" s="24">
        <f>D54+E54+F54</f>
        <v>0</v>
      </c>
      <c r="H54" s="61" t="e">
        <f>(G54)/G58</f>
        <v>#DIV/0!</v>
      </c>
      <c r="K54" s="92"/>
    </row>
    <row r="55" spans="2:16" s="11" customFormat="1" ht="21.75" customHeight="1" x14ac:dyDescent="0.3">
      <c r="B55" s="190" t="s">
        <v>101</v>
      </c>
      <c r="C55" s="179"/>
      <c r="D55" s="23">
        <f>D56+D57</f>
        <v>0</v>
      </c>
      <c r="E55" s="23">
        <f>E56+E57</f>
        <v>0</v>
      </c>
      <c r="F55" s="23">
        <f>F56+F57</f>
        <v>0</v>
      </c>
      <c r="G55" s="23">
        <f>G56+G57</f>
        <v>0</v>
      </c>
      <c r="H55" s="38" t="e">
        <f>G55/G58</f>
        <v>#DIV/0!</v>
      </c>
      <c r="P55" s="11" t="s">
        <v>85</v>
      </c>
    </row>
    <row r="56" spans="2:16" ht="28.8" x14ac:dyDescent="0.3">
      <c r="B56" s="118" t="s">
        <v>103</v>
      </c>
      <c r="C56" s="117" t="s">
        <v>38</v>
      </c>
      <c r="D56" s="116"/>
      <c r="E56" s="116"/>
      <c r="F56" s="115"/>
      <c r="G56" s="24">
        <f>D56+E56+F56</f>
        <v>0</v>
      </c>
      <c r="H56" s="61" t="e">
        <f>(G56)/G58</f>
        <v>#DIV/0!</v>
      </c>
    </row>
    <row r="57" spans="2:16" ht="25.5" customHeight="1" x14ac:dyDescent="0.3">
      <c r="B57" s="114"/>
      <c r="C57" s="113" t="s">
        <v>108</v>
      </c>
      <c r="D57" s="112"/>
      <c r="E57" s="112"/>
      <c r="F57" s="111"/>
      <c r="G57" s="110">
        <f>D57+E57+F57</f>
        <v>0</v>
      </c>
      <c r="H57" s="109" t="e">
        <f>G57/G58</f>
        <v>#DIV/0!</v>
      </c>
    </row>
    <row r="58" spans="2:16" ht="19.5" customHeight="1" thickBot="1" x14ac:dyDescent="0.4">
      <c r="B58" s="188" t="s">
        <v>21</v>
      </c>
      <c r="C58" s="189"/>
      <c r="D58" s="108">
        <f>D54+D55</f>
        <v>0</v>
      </c>
      <c r="E58" s="108">
        <f>E54+E55</f>
        <v>0</v>
      </c>
      <c r="F58" s="108">
        <f>F54+F55</f>
        <v>0</v>
      </c>
      <c r="G58" s="108">
        <f>G54+G55</f>
        <v>0</v>
      </c>
      <c r="H58" s="107" t="e">
        <f>H53+H55</f>
        <v>#DIV/0!</v>
      </c>
    </row>
    <row r="59" spans="2:16" ht="18.600000000000001" thickBot="1" x14ac:dyDescent="0.4">
      <c r="B59" s="27"/>
      <c r="C59" s="27"/>
      <c r="D59" s="28"/>
      <c r="E59" s="28"/>
      <c r="F59" s="28"/>
      <c r="G59" s="29"/>
      <c r="H59" s="30"/>
    </row>
    <row r="60" spans="2:16" s="11" customFormat="1" ht="15.75" customHeight="1" x14ac:dyDescent="0.3">
      <c r="B60" s="161" t="s">
        <v>24</v>
      </c>
      <c r="C60" s="162"/>
      <c r="D60" s="163"/>
    </row>
    <row r="61" spans="2:16" s="11" customFormat="1" ht="21.75" customHeight="1" x14ac:dyDescent="0.3">
      <c r="B61" s="167" t="s">
        <v>67</v>
      </c>
      <c r="C61" s="168"/>
      <c r="D61" s="169"/>
      <c r="E61"/>
      <c r="F61"/>
      <c r="G61"/>
      <c r="H61"/>
    </row>
    <row r="62" spans="2:16" ht="28.8" x14ac:dyDescent="0.3">
      <c r="B62" s="39"/>
      <c r="C62" s="148" t="s">
        <v>107</v>
      </c>
      <c r="D62" s="41">
        <f>IF((G54+G57)*5%&gt;25000,25000,(G54+G57)*5%)</f>
        <v>0</v>
      </c>
      <c r="E62" s="147"/>
      <c r="F62" s="12"/>
      <c r="G62" s="13" t="s">
        <v>85</v>
      </c>
    </row>
    <row r="63" spans="2:16" x14ac:dyDescent="0.3">
      <c r="B63" s="164" t="s">
        <v>22</v>
      </c>
      <c r="C63" s="165"/>
      <c r="D63" s="166"/>
    </row>
    <row r="64" spans="2:16" ht="48" customHeight="1" thickBot="1" x14ac:dyDescent="0.35">
      <c r="B64" s="42"/>
      <c r="C64" s="43" t="s">
        <v>33</v>
      </c>
      <c r="D64" s="46" t="e">
        <f>IF(G64="oui",(G21+G25+G28+G31+G34)*27/100*H56,0)</f>
        <v>#DIV/0!</v>
      </c>
      <c r="E64" s="12" t="s">
        <v>34</v>
      </c>
      <c r="F64" s="96" t="s">
        <v>86</v>
      </c>
      <c r="G64" s="106" t="s">
        <v>85</v>
      </c>
    </row>
    <row r="65" spans="2:8" ht="15" thickBot="1" x14ac:dyDescent="0.35"/>
    <row r="66" spans="2:8" ht="15.6" x14ac:dyDescent="0.3">
      <c r="B66" s="161" t="s">
        <v>36</v>
      </c>
      <c r="C66" s="162"/>
      <c r="D66" s="163"/>
      <c r="E66" s="11"/>
      <c r="F66" s="11"/>
      <c r="G66" s="11"/>
      <c r="H66" s="11"/>
    </row>
    <row r="67" spans="2:8" x14ac:dyDescent="0.3">
      <c r="B67" s="39"/>
      <c r="C67" s="105" t="s">
        <v>35</v>
      </c>
      <c r="D67" s="41">
        <f>G56</f>
        <v>0</v>
      </c>
    </row>
    <row r="68" spans="2:8" ht="15" thickBot="1" x14ac:dyDescent="0.35">
      <c r="B68" s="44"/>
      <c r="C68" s="104" t="s">
        <v>30</v>
      </c>
      <c r="D68" s="47" t="e">
        <f>D64</f>
        <v>#DIV/0!</v>
      </c>
    </row>
    <row r="69" spans="2:8" ht="48" customHeight="1" thickBot="1" x14ac:dyDescent="0.35">
      <c r="B69" s="159" t="s">
        <v>87</v>
      </c>
      <c r="C69" s="160"/>
      <c r="D69" s="93" t="e">
        <f>D67+D68</f>
        <v>#DIV/0!</v>
      </c>
    </row>
  </sheetData>
  <mergeCells count="34">
    <mergeCell ref="B58:C58"/>
    <mergeCell ref="B55:C55"/>
    <mergeCell ref="B25:C25"/>
    <mergeCell ref="B28:C28"/>
    <mergeCell ref="B31:C31"/>
    <mergeCell ref="B34:C34"/>
    <mergeCell ref="B38:C38"/>
    <mergeCell ref="B2:H3"/>
    <mergeCell ref="D52:F52"/>
    <mergeCell ref="B51:C52"/>
    <mergeCell ref="B53:C53"/>
    <mergeCell ref="B44:C44"/>
    <mergeCell ref="B14:C14"/>
    <mergeCell ref="B15:C15"/>
    <mergeCell ref="B9:C9"/>
    <mergeCell ref="B10:C10"/>
    <mergeCell ref="B11:C11"/>
    <mergeCell ref="B12:C12"/>
    <mergeCell ref="B13:C13"/>
    <mergeCell ref="B19:C20"/>
    <mergeCell ref="D20:F20"/>
    <mergeCell ref="G19:G20"/>
    <mergeCell ref="H19:H20"/>
    <mergeCell ref="B69:C69"/>
    <mergeCell ref="B66:D66"/>
    <mergeCell ref="B63:D63"/>
    <mergeCell ref="B61:D61"/>
    <mergeCell ref="B60:D60"/>
    <mergeCell ref="B21:C21"/>
    <mergeCell ref="B5:C5"/>
    <mergeCell ref="B16:C16"/>
    <mergeCell ref="B6:C6"/>
    <mergeCell ref="B7:C7"/>
    <mergeCell ref="B8:C8"/>
  </mergeCells>
  <conditionalFormatting sqref="D69">
    <cfRule type="cellIs" dxfId="30" priority="5" operator="greaterThan">
      <formula>500000</formula>
    </cfRule>
  </conditionalFormatting>
  <conditionalFormatting sqref="H31">
    <cfRule type="cellIs" dxfId="29" priority="4" operator="greaterThan">
      <formula>0.25</formula>
    </cfRule>
  </conditionalFormatting>
  <conditionalFormatting sqref="H54">
    <cfRule type="cellIs" dxfId="28" priority="2" operator="lessThan">
      <formula>0.2</formula>
    </cfRule>
  </conditionalFormatting>
  <conditionalFormatting sqref="H55">
    <cfRule type="cellIs" dxfId="27" priority="1" operator="greaterThan">
      <formula>0.8</formula>
    </cfRule>
  </conditionalFormatting>
  <conditionalFormatting sqref="H56">
    <cfRule type="cellIs" dxfId="26" priority="3" operator="greaterThan">
      <formula>0.7</formula>
    </cfRule>
  </conditionalFormatting>
  <dataValidations count="1">
    <dataValidation type="list" allowBlank="1" showInputMessage="1" showErrorMessage="1" sqref="G64 G62" xr:uid="{00000000-0002-0000-0000-000000000000}">
      <formula1>$P$55:$P$55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100CC-733C-4C1E-8BCC-9F9B92D73F1E}">
  <dimension ref="B2:AA44"/>
  <sheetViews>
    <sheetView topLeftCell="A41" workbookViewId="0">
      <selection activeCell="D22" sqref="D22"/>
    </sheetView>
  </sheetViews>
  <sheetFormatPr baseColWidth="10" defaultRowHeight="14.4" x14ac:dyDescent="0.3"/>
  <cols>
    <col min="2" max="2" width="39.109375" customWidth="1"/>
    <col min="3" max="3" width="23.6640625" customWidth="1"/>
    <col min="4" max="5" width="22" customWidth="1"/>
    <col min="6" max="6" width="20.33203125" customWidth="1"/>
    <col min="7" max="7" width="14.5546875" customWidth="1"/>
    <col min="8" max="8" width="8.109375" customWidth="1"/>
    <col min="9" max="9" width="39.5546875" customWidth="1"/>
    <col min="10" max="10" width="23.44140625" customWidth="1"/>
    <col min="11" max="12" width="22" customWidth="1"/>
    <col min="13" max="13" width="21.6640625" customWidth="1"/>
    <col min="14" max="14" width="14.5546875" customWidth="1"/>
    <col min="15" max="15" width="8.109375" customWidth="1"/>
    <col min="16" max="16" width="37.109375" customWidth="1"/>
    <col min="17" max="17" width="23.44140625" customWidth="1"/>
    <col min="18" max="19" width="22" customWidth="1"/>
    <col min="20" max="20" width="21.6640625" customWidth="1"/>
    <col min="21" max="21" width="14.5546875" customWidth="1"/>
    <col min="22" max="22" width="8.109375" customWidth="1"/>
    <col min="23" max="23" width="38.6640625" customWidth="1"/>
    <col min="24" max="24" width="23.44140625" customWidth="1"/>
    <col min="25" max="26" width="22" customWidth="1"/>
    <col min="27" max="27" width="21.6640625" customWidth="1"/>
  </cols>
  <sheetData>
    <row r="2" spans="2:27" ht="29.25" customHeight="1" x14ac:dyDescent="0.3">
      <c r="B2" s="170" t="s">
        <v>94</v>
      </c>
      <c r="C2" s="170"/>
      <c r="D2" s="170"/>
      <c r="E2" s="170"/>
      <c r="F2" s="170"/>
      <c r="G2" s="80"/>
      <c r="H2" s="64"/>
      <c r="N2" s="80"/>
      <c r="O2" s="64"/>
      <c r="U2" s="80"/>
      <c r="V2" s="64"/>
    </row>
    <row r="3" spans="2:27" ht="26.25" customHeight="1" x14ac:dyDescent="0.3">
      <c r="B3" s="170"/>
      <c r="C3" s="170"/>
      <c r="D3" s="170"/>
      <c r="E3" s="170"/>
      <c r="F3" s="170"/>
      <c r="G3" s="80"/>
      <c r="H3" s="64"/>
      <c r="N3" s="80"/>
      <c r="O3" s="64"/>
      <c r="U3" s="80"/>
      <c r="V3" s="64"/>
    </row>
    <row r="5" spans="2:27" ht="15" thickBot="1" x14ac:dyDescent="0.35"/>
    <row r="6" spans="2:27" ht="33.75" customHeight="1" x14ac:dyDescent="0.3">
      <c r="B6" s="194" t="s">
        <v>51</v>
      </c>
      <c r="C6" s="195"/>
      <c r="D6" s="195"/>
      <c r="E6" s="195"/>
      <c r="F6" s="196"/>
      <c r="I6" s="194" t="s">
        <v>52</v>
      </c>
      <c r="J6" s="195"/>
      <c r="K6" s="195"/>
      <c r="L6" s="195"/>
      <c r="M6" s="196"/>
      <c r="P6" s="194" t="s">
        <v>83</v>
      </c>
      <c r="Q6" s="195"/>
      <c r="R6" s="195"/>
      <c r="S6" s="195"/>
      <c r="T6" s="196"/>
      <c r="W6" s="194" t="s">
        <v>84</v>
      </c>
      <c r="X6" s="195"/>
      <c r="Y6" s="195"/>
      <c r="Z6" s="195"/>
      <c r="AA6" s="196"/>
    </row>
    <row r="7" spans="2:27" ht="21" customHeight="1" thickBot="1" x14ac:dyDescent="0.35">
      <c r="B7" s="197" t="s">
        <v>53</v>
      </c>
      <c r="C7" s="198"/>
      <c r="D7" s="198"/>
      <c r="E7" s="198"/>
      <c r="F7" s="199"/>
      <c r="I7" s="197" t="s">
        <v>53</v>
      </c>
      <c r="J7" s="198"/>
      <c r="K7" s="198"/>
      <c r="L7" s="198"/>
      <c r="M7" s="199"/>
      <c r="P7" s="197" t="s">
        <v>53</v>
      </c>
      <c r="Q7" s="198"/>
      <c r="R7" s="198"/>
      <c r="S7" s="198"/>
      <c r="T7" s="199"/>
      <c r="W7" s="197" t="s">
        <v>53</v>
      </c>
      <c r="X7" s="198"/>
      <c r="Y7" s="198"/>
      <c r="Z7" s="198"/>
      <c r="AA7" s="199"/>
    </row>
    <row r="8" spans="2:27" ht="15" thickBot="1" x14ac:dyDescent="0.35">
      <c r="B8" s="73" t="s">
        <v>54</v>
      </c>
      <c r="C8" s="48" t="s">
        <v>55</v>
      </c>
      <c r="D8" s="48" t="s">
        <v>56</v>
      </c>
      <c r="E8" s="48" t="s">
        <v>57</v>
      </c>
      <c r="F8" s="57" t="s">
        <v>23</v>
      </c>
      <c r="I8" s="73" t="s">
        <v>54</v>
      </c>
      <c r="J8" s="48" t="s">
        <v>55</v>
      </c>
      <c r="K8" s="48" t="s">
        <v>56</v>
      </c>
      <c r="L8" s="48" t="s">
        <v>57</v>
      </c>
      <c r="M8" s="57" t="s">
        <v>23</v>
      </c>
      <c r="P8" s="73" t="s">
        <v>54</v>
      </c>
      <c r="Q8" s="48" t="s">
        <v>55</v>
      </c>
      <c r="R8" s="48" t="s">
        <v>56</v>
      </c>
      <c r="S8" s="48" t="s">
        <v>57</v>
      </c>
      <c r="T8" s="57" t="s">
        <v>23</v>
      </c>
      <c r="W8" s="73" t="s">
        <v>54</v>
      </c>
      <c r="X8" s="48" t="s">
        <v>55</v>
      </c>
      <c r="Y8" s="48" t="s">
        <v>56</v>
      </c>
      <c r="Z8" s="48" t="s">
        <v>57</v>
      </c>
      <c r="AA8" s="57" t="s">
        <v>23</v>
      </c>
    </row>
    <row r="9" spans="2:27" ht="46.8" x14ac:dyDescent="0.3">
      <c r="B9" s="94" t="s">
        <v>77</v>
      </c>
      <c r="C9" s="68"/>
      <c r="D9" s="68"/>
      <c r="E9" s="76">
        <f>C9+D9</f>
        <v>0</v>
      </c>
      <c r="F9" s="58" t="e">
        <f>E9/E$19</f>
        <v>#DIV/0!</v>
      </c>
      <c r="I9" s="94" t="s">
        <v>77</v>
      </c>
      <c r="J9" s="68"/>
      <c r="K9" s="68"/>
      <c r="L9" s="76">
        <f t="shared" ref="L9:L18" si="0">J9+K9</f>
        <v>0</v>
      </c>
      <c r="M9" s="58" t="e">
        <f>L9/L$19</f>
        <v>#DIV/0!</v>
      </c>
      <c r="P9" s="75" t="s">
        <v>77</v>
      </c>
      <c r="Q9" s="68"/>
      <c r="R9" s="68"/>
      <c r="S9" s="76">
        <f>Q9+R9</f>
        <v>0</v>
      </c>
      <c r="T9" s="58" t="e">
        <f>S9/S$19</f>
        <v>#DIV/0!</v>
      </c>
      <c r="W9" s="75" t="s">
        <v>77</v>
      </c>
      <c r="X9" s="68"/>
      <c r="Y9" s="68"/>
      <c r="Z9" s="76">
        <f t="shared" ref="Z9:Z18" si="1">X9+Y9</f>
        <v>0</v>
      </c>
      <c r="AA9" s="58" t="e">
        <f>Z9/Z$19</f>
        <v>#DIV/0!</v>
      </c>
    </row>
    <row r="10" spans="2:27" ht="55.5" customHeight="1" x14ac:dyDescent="0.3">
      <c r="B10" s="74" t="s">
        <v>58</v>
      </c>
      <c r="C10" s="70"/>
      <c r="D10" s="70"/>
      <c r="E10" s="71">
        <f>C10+D10</f>
        <v>0</v>
      </c>
      <c r="F10" s="58" t="e">
        <f>E10/E$19</f>
        <v>#DIV/0!</v>
      </c>
      <c r="I10" s="74" t="s">
        <v>58</v>
      </c>
      <c r="J10" s="70"/>
      <c r="K10" s="70"/>
      <c r="L10" s="71">
        <f t="shared" si="0"/>
        <v>0</v>
      </c>
      <c r="M10" s="58" t="e">
        <f>L10/L$19</f>
        <v>#DIV/0!</v>
      </c>
      <c r="P10" s="74" t="s">
        <v>58</v>
      </c>
      <c r="Q10" s="70"/>
      <c r="R10" s="70"/>
      <c r="S10" s="71">
        <f>Q10+R10</f>
        <v>0</v>
      </c>
      <c r="T10" s="58" t="e">
        <f>S10/S$19</f>
        <v>#DIV/0!</v>
      </c>
      <c r="W10" s="74" t="s">
        <v>58</v>
      </c>
      <c r="X10" s="70"/>
      <c r="Y10" s="70"/>
      <c r="Z10" s="71">
        <f t="shared" si="1"/>
        <v>0</v>
      </c>
      <c r="AA10" s="58" t="e">
        <f>Z10/Z$19</f>
        <v>#DIV/0!</v>
      </c>
    </row>
    <row r="11" spans="2:27" x14ac:dyDescent="0.3">
      <c r="B11" s="69" t="s">
        <v>59</v>
      </c>
      <c r="C11" s="70"/>
      <c r="D11" s="70"/>
      <c r="E11" s="71">
        <f t="shared" ref="E11:E18" si="2">C11+D11</f>
        <v>0</v>
      </c>
      <c r="F11" s="58" t="e">
        <f>E11/E$19</f>
        <v>#DIV/0!</v>
      </c>
      <c r="I11" s="69" t="s">
        <v>59</v>
      </c>
      <c r="J11" s="70"/>
      <c r="K11" s="70"/>
      <c r="L11" s="71">
        <f t="shared" si="0"/>
        <v>0</v>
      </c>
      <c r="M11" s="58" t="e">
        <f>L11/L$19</f>
        <v>#DIV/0!</v>
      </c>
      <c r="P11" s="69" t="s">
        <v>59</v>
      </c>
      <c r="Q11" s="70"/>
      <c r="R11" s="70"/>
      <c r="S11" s="71">
        <f>Q11+R11</f>
        <v>0</v>
      </c>
      <c r="T11" s="58" t="e">
        <f>S11/S$19</f>
        <v>#DIV/0!</v>
      </c>
      <c r="W11" s="69" t="s">
        <v>59</v>
      </c>
      <c r="X11" s="70"/>
      <c r="Y11" s="70"/>
      <c r="Z11" s="71">
        <f t="shared" si="1"/>
        <v>0</v>
      </c>
      <c r="AA11" s="58" t="e">
        <f>Z11/Z$19</f>
        <v>#DIV/0!</v>
      </c>
    </row>
    <row r="12" spans="2:27" x14ac:dyDescent="0.3">
      <c r="B12" s="72" t="s">
        <v>66</v>
      </c>
      <c r="C12" s="70"/>
      <c r="D12" s="70"/>
      <c r="E12" s="71">
        <f t="shared" si="2"/>
        <v>0</v>
      </c>
      <c r="F12" s="200" t="e">
        <f>(E12+E13)/E19</f>
        <v>#DIV/0!</v>
      </c>
      <c r="I12" s="72" t="s">
        <v>66</v>
      </c>
      <c r="J12" s="70"/>
      <c r="K12" s="70"/>
      <c r="L12" s="71">
        <f t="shared" si="0"/>
        <v>0</v>
      </c>
      <c r="M12" s="200" t="e">
        <f>(L12+L13)/L19</f>
        <v>#DIV/0!</v>
      </c>
      <c r="P12" s="72" t="s">
        <v>66</v>
      </c>
      <c r="Q12" s="70"/>
      <c r="R12" s="70"/>
      <c r="S12" s="71">
        <f>Q12+R12</f>
        <v>0</v>
      </c>
      <c r="T12" s="200" t="e">
        <f>(S12+S13)/S19</f>
        <v>#DIV/0!</v>
      </c>
      <c r="W12" s="72" t="s">
        <v>66</v>
      </c>
      <c r="X12" s="70"/>
      <c r="Y12" s="70"/>
      <c r="Z12" s="71">
        <f t="shared" si="1"/>
        <v>0</v>
      </c>
      <c r="AA12" s="200" t="e">
        <f>(Z12+Z13)/Z19</f>
        <v>#DIV/0!</v>
      </c>
    </row>
    <row r="13" spans="2:27" x14ac:dyDescent="0.3">
      <c r="B13" s="72" t="s">
        <v>60</v>
      </c>
      <c r="C13" s="70"/>
      <c r="D13" s="70"/>
      <c r="E13" s="71">
        <f t="shared" si="2"/>
        <v>0</v>
      </c>
      <c r="F13" s="200"/>
      <c r="I13" s="72" t="s">
        <v>60</v>
      </c>
      <c r="J13" s="70"/>
      <c r="K13" s="70"/>
      <c r="L13" s="71">
        <f t="shared" si="0"/>
        <v>0</v>
      </c>
      <c r="M13" s="200"/>
      <c r="P13" s="72" t="s">
        <v>60</v>
      </c>
      <c r="Q13" s="70"/>
      <c r="R13" s="70"/>
      <c r="S13" s="71">
        <f t="shared" ref="S13:S17" si="3">Q13+R13</f>
        <v>0</v>
      </c>
      <c r="T13" s="200"/>
      <c r="W13" s="72" t="s">
        <v>60</v>
      </c>
      <c r="X13" s="70"/>
      <c r="Y13" s="70"/>
      <c r="Z13" s="71">
        <f t="shared" si="1"/>
        <v>0</v>
      </c>
      <c r="AA13" s="200"/>
    </row>
    <row r="14" spans="2:27" x14ac:dyDescent="0.3">
      <c r="B14" s="69" t="s">
        <v>15</v>
      </c>
      <c r="C14" s="70"/>
      <c r="D14" s="70"/>
      <c r="E14" s="71">
        <f t="shared" si="2"/>
        <v>0</v>
      </c>
      <c r="F14" s="58" t="e">
        <f>E14/E$19</f>
        <v>#DIV/0!</v>
      </c>
      <c r="I14" s="69" t="s">
        <v>15</v>
      </c>
      <c r="J14" s="70"/>
      <c r="K14" s="70"/>
      <c r="L14" s="71">
        <f t="shared" si="0"/>
        <v>0</v>
      </c>
      <c r="M14" s="58" t="e">
        <f>L14/L$19</f>
        <v>#DIV/0!</v>
      </c>
      <c r="P14" s="69" t="s">
        <v>15</v>
      </c>
      <c r="Q14" s="70"/>
      <c r="R14" s="70"/>
      <c r="S14" s="71">
        <f t="shared" si="3"/>
        <v>0</v>
      </c>
      <c r="T14" s="58" t="e">
        <f>S14/S$19</f>
        <v>#DIV/0!</v>
      </c>
      <c r="W14" s="69" t="s">
        <v>15</v>
      </c>
      <c r="X14" s="70"/>
      <c r="Y14" s="70"/>
      <c r="Z14" s="71">
        <f t="shared" si="1"/>
        <v>0</v>
      </c>
      <c r="AA14" s="58" t="e">
        <f>Z14/Z$19</f>
        <v>#DIV/0!</v>
      </c>
    </row>
    <row r="15" spans="2:27" x14ac:dyDescent="0.3">
      <c r="B15" s="69" t="s">
        <v>61</v>
      </c>
      <c r="C15" s="70"/>
      <c r="D15" s="70"/>
      <c r="E15" s="71">
        <f t="shared" si="2"/>
        <v>0</v>
      </c>
      <c r="F15" s="58" t="e">
        <f>E15/E$19</f>
        <v>#DIV/0!</v>
      </c>
      <c r="I15" s="69" t="s">
        <v>61</v>
      </c>
      <c r="J15" s="70"/>
      <c r="K15" s="70"/>
      <c r="L15" s="71">
        <f t="shared" si="0"/>
        <v>0</v>
      </c>
      <c r="M15" s="58" t="e">
        <f>L15/L$19</f>
        <v>#DIV/0!</v>
      </c>
      <c r="P15" s="69" t="s">
        <v>61</v>
      </c>
      <c r="Q15" s="70"/>
      <c r="R15" s="70"/>
      <c r="S15" s="71">
        <f t="shared" si="3"/>
        <v>0</v>
      </c>
      <c r="T15" s="58" t="e">
        <f>S15/S$19</f>
        <v>#DIV/0!</v>
      </c>
      <c r="W15" s="69" t="s">
        <v>61</v>
      </c>
      <c r="X15" s="70"/>
      <c r="Y15" s="70"/>
      <c r="Z15" s="71">
        <f t="shared" si="1"/>
        <v>0</v>
      </c>
      <c r="AA15" s="58" t="e">
        <f>Z15/Z$19</f>
        <v>#DIV/0!</v>
      </c>
    </row>
    <row r="16" spans="2:27" x14ac:dyDescent="0.3">
      <c r="B16" s="69" t="s">
        <v>79</v>
      </c>
      <c r="C16" s="70"/>
      <c r="D16" s="70"/>
      <c r="E16" s="71">
        <f t="shared" si="2"/>
        <v>0</v>
      </c>
      <c r="F16" s="58" t="e">
        <f>E16/E$19</f>
        <v>#DIV/0!</v>
      </c>
      <c r="I16" s="69" t="s">
        <v>79</v>
      </c>
      <c r="J16" s="70"/>
      <c r="K16" s="70"/>
      <c r="L16" s="71">
        <f t="shared" si="0"/>
        <v>0</v>
      </c>
      <c r="M16" s="58" t="e">
        <f>L16/L$19</f>
        <v>#DIV/0!</v>
      </c>
      <c r="P16" s="69" t="s">
        <v>79</v>
      </c>
      <c r="Q16" s="70"/>
      <c r="R16" s="70"/>
      <c r="S16" s="71">
        <f t="shared" si="3"/>
        <v>0</v>
      </c>
      <c r="T16" s="58" t="e">
        <f>S16/S$19</f>
        <v>#DIV/0!</v>
      </c>
      <c r="W16" s="69" t="s">
        <v>79</v>
      </c>
      <c r="X16" s="70"/>
      <c r="Y16" s="70"/>
      <c r="Z16" s="71">
        <f t="shared" si="1"/>
        <v>0</v>
      </c>
      <c r="AA16" s="58" t="e">
        <f>Z16/Z$19</f>
        <v>#DIV/0!</v>
      </c>
    </row>
    <row r="17" spans="2:27" ht="26.4" x14ac:dyDescent="0.3">
      <c r="B17" s="69" t="s">
        <v>62</v>
      </c>
      <c r="C17" s="70"/>
      <c r="D17" s="70"/>
      <c r="E17" s="71">
        <f t="shared" si="2"/>
        <v>0</v>
      </c>
      <c r="F17" s="58" t="e">
        <f>E17/E$19</f>
        <v>#DIV/0!</v>
      </c>
      <c r="I17" s="69" t="s">
        <v>62</v>
      </c>
      <c r="J17" s="70"/>
      <c r="K17" s="70"/>
      <c r="L17" s="71">
        <f t="shared" si="0"/>
        <v>0</v>
      </c>
      <c r="M17" s="58" t="e">
        <f>L17/L$19</f>
        <v>#DIV/0!</v>
      </c>
      <c r="P17" s="69" t="s">
        <v>62</v>
      </c>
      <c r="Q17" s="70"/>
      <c r="R17" s="70"/>
      <c r="S17" s="71">
        <f t="shared" si="3"/>
        <v>0</v>
      </c>
      <c r="T17" s="58" t="e">
        <f>S17/S$19</f>
        <v>#DIV/0!</v>
      </c>
      <c r="W17" s="69" t="s">
        <v>62</v>
      </c>
      <c r="X17" s="70"/>
      <c r="Y17" s="70"/>
      <c r="Z17" s="71">
        <f t="shared" si="1"/>
        <v>0</v>
      </c>
      <c r="AA17" s="58" t="e">
        <f>Z17/Z$19</f>
        <v>#DIV/0!</v>
      </c>
    </row>
    <row r="18" spans="2:27" ht="53.4" thickBot="1" x14ac:dyDescent="0.35">
      <c r="B18" s="77" t="s">
        <v>80</v>
      </c>
      <c r="C18" s="49"/>
      <c r="D18" s="49"/>
      <c r="E18" s="100">
        <f t="shared" si="2"/>
        <v>0</v>
      </c>
      <c r="F18" s="58" t="e">
        <f>E18/E$19</f>
        <v>#DIV/0!</v>
      </c>
      <c r="I18" s="77" t="s">
        <v>80</v>
      </c>
      <c r="J18" s="49"/>
      <c r="K18" s="49"/>
      <c r="L18" s="50">
        <f t="shared" si="0"/>
        <v>0</v>
      </c>
      <c r="M18" s="58" t="e">
        <f>L18/L$19</f>
        <v>#DIV/0!</v>
      </c>
      <c r="P18" s="77" t="s">
        <v>80</v>
      </c>
      <c r="Q18" s="49"/>
      <c r="R18" s="49"/>
      <c r="S18" s="50">
        <f>Q18+R18</f>
        <v>0</v>
      </c>
      <c r="T18" s="58" t="e">
        <f>S18/S$19</f>
        <v>#DIV/0!</v>
      </c>
      <c r="W18" s="77" t="s">
        <v>80</v>
      </c>
      <c r="X18" s="49"/>
      <c r="Y18" s="49"/>
      <c r="Z18" s="50">
        <f t="shared" si="1"/>
        <v>0</v>
      </c>
      <c r="AA18" s="58" t="e">
        <f>Z18/Z$19</f>
        <v>#DIV/0!</v>
      </c>
    </row>
    <row r="19" spans="2:27" ht="15" thickBot="1" x14ac:dyDescent="0.35">
      <c r="B19" s="59" t="s">
        <v>63</v>
      </c>
      <c r="C19" s="60">
        <f>SUM(C9:C18)</f>
        <v>0</v>
      </c>
      <c r="D19" s="78">
        <f t="shared" ref="D19:E19" si="4">SUM(D9:D18)</f>
        <v>0</v>
      </c>
      <c r="E19" s="101">
        <f t="shared" si="4"/>
        <v>0</v>
      </c>
      <c r="F19" s="79" t="e">
        <f>SUM(F9:F18)</f>
        <v>#DIV/0!</v>
      </c>
      <c r="I19" s="59" t="s">
        <v>63</v>
      </c>
      <c r="J19" s="60">
        <f>SUM(J9:J18)</f>
        <v>0</v>
      </c>
      <c r="K19" s="60">
        <f t="shared" ref="K19" si="5">SUM(K9:K18)</f>
        <v>0</v>
      </c>
      <c r="L19" s="78">
        <f>SUM(L9:L18)</f>
        <v>0</v>
      </c>
      <c r="M19" s="79" t="e">
        <f>SUM(M9:M18)</f>
        <v>#DIV/0!</v>
      </c>
      <c r="P19" s="59" t="s">
        <v>63</v>
      </c>
      <c r="Q19" s="60">
        <f>SUM(Q9:Q18)</f>
        <v>0</v>
      </c>
      <c r="R19" s="60">
        <f t="shared" ref="R19" si="6">SUM(R9:R18)</f>
        <v>0</v>
      </c>
      <c r="S19" s="78">
        <f>SUM(S9:S18)</f>
        <v>0</v>
      </c>
      <c r="T19" s="79" t="e">
        <f>SUM(T9:T18)</f>
        <v>#DIV/0!</v>
      </c>
      <c r="W19" s="59" t="s">
        <v>63</v>
      </c>
      <c r="X19" s="60">
        <f>SUM(X9:X18)</f>
        <v>0</v>
      </c>
      <c r="Y19" s="60">
        <f t="shared" ref="Y19" si="7">SUM(Y9:Y18)</f>
        <v>0</v>
      </c>
      <c r="Z19" s="78">
        <f t="shared" ref="Z19" si="8">SUM(Z9:Z18)</f>
        <v>0</v>
      </c>
      <c r="AA19" s="79" t="e">
        <f>SUM(AA9:AA18)</f>
        <v>#DIV/0!</v>
      </c>
    </row>
    <row r="20" spans="2:27" x14ac:dyDescent="0.3">
      <c r="C20" s="62"/>
      <c r="D20" s="144" t="s">
        <v>91</v>
      </c>
      <c r="E20" s="145">
        <f>IF((E26+E29)*5%&gt;25000,25000,(E26+E29)*5%)</f>
        <v>0</v>
      </c>
      <c r="F20" s="146"/>
      <c r="G20" s="146"/>
      <c r="H20" s="146"/>
      <c r="I20" s="146"/>
      <c r="J20" s="146"/>
      <c r="K20" s="144" t="s">
        <v>91</v>
      </c>
      <c r="L20" s="145">
        <f>IF((L26+L29)*5%&gt;25000,25000,(L26+L29)*5%)</f>
        <v>0</v>
      </c>
      <c r="M20" s="146"/>
      <c r="N20" s="146"/>
      <c r="O20" s="146"/>
      <c r="P20" s="146"/>
      <c r="Q20" s="146"/>
      <c r="R20" s="144" t="s">
        <v>91</v>
      </c>
      <c r="S20" s="145">
        <f>IF((S26+S29)*5%&gt;25000,25000,(S26+S29)*5%)</f>
        <v>0</v>
      </c>
      <c r="T20" s="146"/>
      <c r="U20" s="146"/>
      <c r="V20" s="146"/>
      <c r="W20" s="146"/>
      <c r="X20" s="146"/>
      <c r="Y20" s="144" t="s">
        <v>91</v>
      </c>
      <c r="Z20" s="145">
        <f>IF((Z26+Z29)*5%&gt;25000,25000,(Z26+Z29)*5%)</f>
        <v>0</v>
      </c>
      <c r="AA20" s="146"/>
    </row>
    <row r="21" spans="2:27" x14ac:dyDescent="0.3">
      <c r="B21" t="s">
        <v>78</v>
      </c>
      <c r="C21" s="62"/>
      <c r="D21" s="62"/>
      <c r="E21" s="62"/>
    </row>
    <row r="22" spans="2:27" x14ac:dyDescent="0.3">
      <c r="B22" t="s">
        <v>64</v>
      </c>
      <c r="C22" s="62"/>
      <c r="D22" s="62"/>
      <c r="E22" s="62"/>
    </row>
    <row r="23" spans="2:27" ht="17.25" customHeight="1" x14ac:dyDescent="0.3"/>
    <row r="24" spans="2:27" ht="15" customHeight="1" thickBot="1" x14ac:dyDescent="0.35"/>
    <row r="25" spans="2:27" ht="28.5" customHeight="1" thickBot="1" x14ac:dyDescent="0.35">
      <c r="B25" s="95" t="s">
        <v>81</v>
      </c>
      <c r="C25" s="81" t="s">
        <v>55</v>
      </c>
      <c r="D25" s="81" t="s">
        <v>56</v>
      </c>
      <c r="E25" s="81" t="s">
        <v>57</v>
      </c>
      <c r="F25" s="82" t="s">
        <v>65</v>
      </c>
      <c r="G25" s="65"/>
      <c r="I25" s="95" t="s">
        <v>82</v>
      </c>
      <c r="J25" s="81" t="s">
        <v>55</v>
      </c>
      <c r="K25" s="81" t="s">
        <v>56</v>
      </c>
      <c r="L25" s="81" t="s">
        <v>57</v>
      </c>
      <c r="M25" s="82" t="s">
        <v>65</v>
      </c>
      <c r="N25" s="65"/>
      <c r="P25" s="95" t="s">
        <v>90</v>
      </c>
      <c r="Q25" s="81" t="s">
        <v>55</v>
      </c>
      <c r="R25" s="81" t="s">
        <v>56</v>
      </c>
      <c r="S25" s="81" t="s">
        <v>57</v>
      </c>
      <c r="T25" s="82" t="s">
        <v>65</v>
      </c>
      <c r="U25" s="65"/>
      <c r="W25" s="95" t="s">
        <v>92</v>
      </c>
      <c r="X25" s="81" t="s">
        <v>55</v>
      </c>
      <c r="Y25" s="81" t="s">
        <v>56</v>
      </c>
      <c r="Z25" s="81" t="s">
        <v>57</v>
      </c>
      <c r="AA25" s="82" t="s">
        <v>65</v>
      </c>
    </row>
    <row r="26" spans="2:27" ht="42.75" customHeight="1" x14ac:dyDescent="0.3">
      <c r="B26" s="83" t="s">
        <v>105</v>
      </c>
      <c r="C26" s="51"/>
      <c r="D26" s="51"/>
      <c r="E26" s="52">
        <f>C26+D26</f>
        <v>0</v>
      </c>
      <c r="F26" s="84" t="e">
        <f>E26/$E$30</f>
        <v>#DIV/0!</v>
      </c>
      <c r="G26" s="63"/>
      <c r="I26" s="83" t="s">
        <v>88</v>
      </c>
      <c r="J26" s="51"/>
      <c r="K26" s="51"/>
      <c r="L26" s="52">
        <f>J26+K26</f>
        <v>0</v>
      </c>
      <c r="M26" s="84" t="e">
        <f>L26/$L$30</f>
        <v>#DIV/0!</v>
      </c>
      <c r="N26" s="63"/>
      <c r="P26" s="83" t="s">
        <v>88</v>
      </c>
      <c r="Q26" s="51"/>
      <c r="R26" s="51"/>
      <c r="S26" s="52">
        <f>Q26+R26</f>
        <v>0</v>
      </c>
      <c r="T26" s="84" t="e">
        <f>S26/$S$30</f>
        <v>#DIV/0!</v>
      </c>
      <c r="U26" s="63"/>
      <c r="W26" s="83" t="s">
        <v>88</v>
      </c>
      <c r="X26" s="51"/>
      <c r="Y26" s="51"/>
      <c r="Z26" s="52">
        <f>X26+Y26</f>
        <v>0</v>
      </c>
      <c r="AA26" s="84" t="e">
        <f>Z26/$Z$30</f>
        <v>#DIV/0!</v>
      </c>
    </row>
    <row r="27" spans="2:27" ht="31.5" customHeight="1" x14ac:dyDescent="0.3">
      <c r="B27" s="98" t="s">
        <v>106</v>
      </c>
      <c r="C27" s="99">
        <f>C28+C29</f>
        <v>0</v>
      </c>
      <c r="D27" s="99">
        <f t="shared" ref="D27" si="9">D28+D29</f>
        <v>0</v>
      </c>
      <c r="E27" s="99">
        <f>E28+E29</f>
        <v>0</v>
      </c>
      <c r="F27" s="97" t="e">
        <f>E27/E30</f>
        <v>#DIV/0!</v>
      </c>
      <c r="G27" s="66"/>
      <c r="I27" s="98" t="s">
        <v>89</v>
      </c>
      <c r="J27" s="99">
        <f>J28+J29</f>
        <v>0</v>
      </c>
      <c r="K27" s="99">
        <f t="shared" ref="K27" si="10">K28+K29</f>
        <v>0</v>
      </c>
      <c r="L27" s="99">
        <f>L28+L29</f>
        <v>0</v>
      </c>
      <c r="M27" s="97" t="e">
        <f>L27/L30</f>
        <v>#DIV/0!</v>
      </c>
      <c r="N27" s="66"/>
      <c r="P27" s="98" t="s">
        <v>89</v>
      </c>
      <c r="Q27" s="99">
        <f>Q28+Q29</f>
        <v>0</v>
      </c>
      <c r="R27" s="99">
        <f t="shared" ref="R27" si="11">R28+R29</f>
        <v>0</v>
      </c>
      <c r="S27" s="99">
        <f t="shared" ref="S27" si="12">S28+S29</f>
        <v>0</v>
      </c>
      <c r="T27" s="97" t="e">
        <f>S27/S30</f>
        <v>#DIV/0!</v>
      </c>
      <c r="U27" s="66"/>
      <c r="W27" s="98" t="s">
        <v>89</v>
      </c>
      <c r="X27" s="99">
        <f>X28+X29</f>
        <v>0</v>
      </c>
      <c r="Y27" s="99">
        <f t="shared" ref="Y27" si="13">Y28+Y29</f>
        <v>0</v>
      </c>
      <c r="Z27" s="99">
        <f t="shared" ref="Z27" si="14">Z28+Z29</f>
        <v>0</v>
      </c>
      <c r="AA27" s="97" t="e">
        <f>Z27/Z30</f>
        <v>#DIV/0!</v>
      </c>
    </row>
    <row r="28" spans="2:27" ht="47.25" customHeight="1" thickBot="1" x14ac:dyDescent="0.35">
      <c r="B28" s="85" t="s">
        <v>104</v>
      </c>
      <c r="C28" s="53"/>
      <c r="D28" s="53"/>
      <c r="E28" s="54">
        <f>C28+D28</f>
        <v>0</v>
      </c>
      <c r="F28" s="86" t="e">
        <f>E28/$E$30</f>
        <v>#DIV/0!</v>
      </c>
      <c r="G28" s="63"/>
      <c r="I28" s="85" t="s">
        <v>95</v>
      </c>
      <c r="J28" s="53"/>
      <c r="K28" s="53"/>
      <c r="L28" s="54">
        <f>J28+K28</f>
        <v>0</v>
      </c>
      <c r="M28" s="86" t="e">
        <f>L28/$L$30</f>
        <v>#DIV/0!</v>
      </c>
      <c r="N28" s="63"/>
      <c r="P28" s="85" t="s">
        <v>95</v>
      </c>
      <c r="Q28" s="53"/>
      <c r="R28" s="53"/>
      <c r="S28" s="54">
        <f>Q28+R28</f>
        <v>0</v>
      </c>
      <c r="T28" s="86" t="e">
        <f>S28/$S$30</f>
        <v>#DIV/0!</v>
      </c>
      <c r="U28" s="63"/>
      <c r="W28" s="85" t="s">
        <v>95</v>
      </c>
      <c r="X28" s="53"/>
      <c r="Y28" s="53"/>
      <c r="Z28" s="54">
        <f>X28+Y28</f>
        <v>0</v>
      </c>
      <c r="AA28" s="86" t="e">
        <f>Z28/$Z$30</f>
        <v>#DIV/0!</v>
      </c>
    </row>
    <row r="29" spans="2:27" ht="31.5" customHeight="1" thickBot="1" x14ac:dyDescent="0.35">
      <c r="B29" s="87" t="s">
        <v>74</v>
      </c>
      <c r="C29" s="55"/>
      <c r="D29" s="55"/>
      <c r="E29" s="56">
        <f>C29+D29</f>
        <v>0</v>
      </c>
      <c r="F29" s="88" t="e">
        <f>E29/$E$30</f>
        <v>#DIV/0!</v>
      </c>
      <c r="G29" s="63"/>
      <c r="I29" s="87" t="s">
        <v>74</v>
      </c>
      <c r="J29" s="55"/>
      <c r="K29" s="55"/>
      <c r="L29" s="56">
        <f>J29+K29</f>
        <v>0</v>
      </c>
      <c r="M29" s="88" t="e">
        <f>L29/$L$30</f>
        <v>#DIV/0!</v>
      </c>
      <c r="N29" s="63"/>
      <c r="P29" s="87" t="s">
        <v>74</v>
      </c>
      <c r="Q29" s="55"/>
      <c r="R29" s="55"/>
      <c r="S29" s="56">
        <f>Q29+R29</f>
        <v>0</v>
      </c>
      <c r="T29" s="88" t="e">
        <f>S29/$S$30</f>
        <v>#DIV/0!</v>
      </c>
      <c r="U29" s="63"/>
      <c r="W29" s="87" t="s">
        <v>74</v>
      </c>
      <c r="X29" s="55"/>
      <c r="Y29" s="55"/>
      <c r="Z29" s="56">
        <f>X29+Y29</f>
        <v>0</v>
      </c>
      <c r="AA29" s="88" t="e">
        <f>Z29/$Z$30</f>
        <v>#DIV/0!</v>
      </c>
    </row>
    <row r="30" spans="2:27" ht="26.25" customHeight="1" thickBot="1" x14ac:dyDescent="0.35">
      <c r="B30" s="89" t="s">
        <v>75</v>
      </c>
      <c r="C30" s="90">
        <f>C26+C28+C29</f>
        <v>0</v>
      </c>
      <c r="D30" s="90">
        <f>D26+D28+D29</f>
        <v>0</v>
      </c>
      <c r="E30" s="90">
        <f>E26+E28+E29</f>
        <v>0</v>
      </c>
      <c r="F30" s="91" t="e">
        <f>E30/$E$30</f>
        <v>#DIV/0!</v>
      </c>
      <c r="G30" s="67"/>
      <c r="I30" s="89" t="s">
        <v>75</v>
      </c>
      <c r="J30" s="90">
        <f>J26+J28+J29</f>
        <v>0</v>
      </c>
      <c r="K30" s="90">
        <f>K26+K28+K29</f>
        <v>0</v>
      </c>
      <c r="L30" s="90">
        <f>L26+L28+L29</f>
        <v>0</v>
      </c>
      <c r="M30" s="91" t="e">
        <f>L30/$L$30</f>
        <v>#DIV/0!</v>
      </c>
      <c r="N30" s="67"/>
      <c r="P30" s="89" t="s">
        <v>75</v>
      </c>
      <c r="Q30" s="90">
        <f>Q26+Q28+Q29</f>
        <v>0</v>
      </c>
      <c r="R30" s="90">
        <f>R26+R28+R29</f>
        <v>0</v>
      </c>
      <c r="S30" s="90">
        <f>S26+S28+S29</f>
        <v>0</v>
      </c>
      <c r="T30" s="91" t="e">
        <f>S30/$S$30</f>
        <v>#DIV/0!</v>
      </c>
      <c r="U30" s="67"/>
      <c r="W30" s="89" t="s">
        <v>75</v>
      </c>
      <c r="X30" s="90">
        <f>X26+X28+X29</f>
        <v>0</v>
      </c>
      <c r="Y30" s="90">
        <f>Y26+Y28+Y29</f>
        <v>0</v>
      </c>
      <c r="Z30" s="90">
        <f>Z26+Z28+Z29</f>
        <v>0</v>
      </c>
      <c r="AA30" s="91" t="e">
        <f>Z30/$Z$30</f>
        <v>#DIV/0!</v>
      </c>
    </row>
    <row r="32" spans="2:27" x14ac:dyDescent="0.3">
      <c r="B32" t="s">
        <v>76</v>
      </c>
    </row>
    <row r="34" spans="2:6" ht="15" thickBot="1" x14ac:dyDescent="0.35"/>
    <row r="35" spans="2:6" ht="19.8" thickBot="1" x14ac:dyDescent="0.35">
      <c r="B35" s="95" t="s">
        <v>98</v>
      </c>
      <c r="C35" s="81" t="s">
        <v>55</v>
      </c>
      <c r="D35" s="81" t="s">
        <v>56</v>
      </c>
      <c r="E35" s="81" t="s">
        <v>57</v>
      </c>
      <c r="F35" s="82" t="s">
        <v>65</v>
      </c>
    </row>
    <row r="36" spans="2:6" ht="26.4" x14ac:dyDescent="0.3">
      <c r="B36" s="83" t="s">
        <v>105</v>
      </c>
      <c r="C36" s="51">
        <f>C26+J26+Q26+X26</f>
        <v>0</v>
      </c>
      <c r="D36" s="51">
        <f>D26+K26+R26+Y26</f>
        <v>0</v>
      </c>
      <c r="E36" s="52">
        <f>C36+D36</f>
        <v>0</v>
      </c>
      <c r="F36" s="84" t="e">
        <f>E36/$E$40</f>
        <v>#DIV/0!</v>
      </c>
    </row>
    <row r="37" spans="2:6" ht="26.4" x14ac:dyDescent="0.3">
      <c r="B37" s="98" t="s">
        <v>106</v>
      </c>
      <c r="C37" s="99">
        <f>C38+C39</f>
        <v>0</v>
      </c>
      <c r="D37" s="99">
        <f t="shared" ref="D37" si="15">D38+D39</f>
        <v>0</v>
      </c>
      <c r="E37" s="99">
        <f>E38+E39</f>
        <v>0</v>
      </c>
      <c r="F37" s="97" t="e">
        <f>E37/E40</f>
        <v>#DIV/0!</v>
      </c>
    </row>
    <row r="38" spans="2:6" ht="27" thickBot="1" x14ac:dyDescent="0.35">
      <c r="B38" s="85" t="s">
        <v>104</v>
      </c>
      <c r="C38" s="53">
        <f>C28+J28+Q28+X28</f>
        <v>0</v>
      </c>
      <c r="D38" s="53">
        <f>D28+K28+R28+Y28</f>
        <v>0</v>
      </c>
      <c r="E38" s="54">
        <f>C38+D38</f>
        <v>0</v>
      </c>
      <c r="F38" s="86" t="e">
        <f>E38/$E$40</f>
        <v>#DIV/0!</v>
      </c>
    </row>
    <row r="39" spans="2:6" ht="15" thickBot="1" x14ac:dyDescent="0.35">
      <c r="B39" s="87" t="s">
        <v>74</v>
      </c>
      <c r="C39" s="55">
        <f>C29+J29+Q29+X29</f>
        <v>0</v>
      </c>
      <c r="D39" s="55">
        <f>D29+K29+R29+Y29</f>
        <v>0</v>
      </c>
      <c r="E39" s="56">
        <f>C39+D39</f>
        <v>0</v>
      </c>
      <c r="F39" s="88" t="e">
        <f>E39/$E$40</f>
        <v>#DIV/0!</v>
      </c>
    </row>
    <row r="40" spans="2:6" ht="25.2" customHeight="1" thickBot="1" x14ac:dyDescent="0.35">
      <c r="B40" s="89" t="s">
        <v>97</v>
      </c>
      <c r="C40" s="90">
        <f>C36+C38+C39</f>
        <v>0</v>
      </c>
      <c r="D40" s="90">
        <f>D36+D38+D39</f>
        <v>0</v>
      </c>
      <c r="E40" s="90">
        <f>E36+E38+E39</f>
        <v>0</v>
      </c>
      <c r="F40" s="91" t="e">
        <f>E40/$E$40</f>
        <v>#DIV/0!</v>
      </c>
    </row>
    <row r="42" spans="2:6" x14ac:dyDescent="0.3">
      <c r="B42" s="102"/>
      <c r="C42" s="103"/>
      <c r="D42" s="103"/>
      <c r="E42" s="103"/>
      <c r="F42" s="67"/>
    </row>
    <row r="43" spans="2:6" ht="15" thickBot="1" x14ac:dyDescent="0.35">
      <c r="B43" s="102"/>
      <c r="C43" s="103"/>
      <c r="D43" s="103"/>
      <c r="E43" s="103"/>
      <c r="F43" s="67"/>
    </row>
    <row r="44" spans="2:6" ht="60" thickBot="1" x14ac:dyDescent="0.35">
      <c r="B44" s="143" t="s">
        <v>96</v>
      </c>
      <c r="C44" s="142">
        <f>E28+L28+S28+Z28</f>
        <v>0</v>
      </c>
    </row>
  </sheetData>
  <mergeCells count="13">
    <mergeCell ref="W6:AA6"/>
    <mergeCell ref="W7:AA7"/>
    <mergeCell ref="AA12:AA13"/>
    <mergeCell ref="B2:F3"/>
    <mergeCell ref="P6:T6"/>
    <mergeCell ref="P7:T7"/>
    <mergeCell ref="T12:T13"/>
    <mergeCell ref="F12:F13"/>
    <mergeCell ref="B6:F6"/>
    <mergeCell ref="B7:F7"/>
    <mergeCell ref="I6:M6"/>
    <mergeCell ref="I7:M7"/>
    <mergeCell ref="M12:M13"/>
  </mergeCells>
  <conditionalFormatting sqref="C44">
    <cfRule type="cellIs" dxfId="25" priority="47" operator="greaterThan">
      <formula>500000</formula>
    </cfRule>
  </conditionalFormatting>
  <conditionalFormatting sqref="E30 E40 E42:E43">
    <cfRule type="cellIs" dxfId="24" priority="31" operator="notEqual">
      <formula>$E$19</formula>
    </cfRule>
  </conditionalFormatting>
  <conditionalFormatting sqref="F12:F13">
    <cfRule type="cellIs" dxfId="23" priority="54" operator="greaterThan">
      <formula>0.25</formula>
    </cfRule>
  </conditionalFormatting>
  <conditionalFormatting sqref="F26">
    <cfRule type="cellIs" dxfId="22" priority="46" operator="lessThan">
      <formula>0.2</formula>
    </cfRule>
  </conditionalFormatting>
  <conditionalFormatting sqref="F27">
    <cfRule type="cellIs" dxfId="21" priority="17" operator="greaterThan">
      <formula>0.8</formula>
    </cfRule>
  </conditionalFormatting>
  <conditionalFormatting sqref="F28">
    <cfRule type="cellIs" dxfId="20" priority="45" operator="greaterThan">
      <formula>0.7</formula>
    </cfRule>
  </conditionalFormatting>
  <conditionalFormatting sqref="F36">
    <cfRule type="cellIs" dxfId="19" priority="4" operator="lessThan">
      <formula>0.2</formula>
    </cfRule>
  </conditionalFormatting>
  <conditionalFormatting sqref="F37">
    <cfRule type="cellIs" dxfId="18" priority="1" operator="greaterThan">
      <formula>0.8</formula>
    </cfRule>
  </conditionalFormatting>
  <conditionalFormatting sqref="F38">
    <cfRule type="cellIs" dxfId="17" priority="3" operator="greaterThan">
      <formula>0.7</formula>
    </cfRule>
  </conditionalFormatting>
  <conditionalFormatting sqref="L30">
    <cfRule type="cellIs" dxfId="16" priority="14" operator="notEqual">
      <formula>$E$19</formula>
    </cfRule>
  </conditionalFormatting>
  <conditionalFormatting sqref="M12:M13">
    <cfRule type="cellIs" dxfId="15" priority="36" operator="greaterThan">
      <formula>0.25</formula>
    </cfRule>
  </conditionalFormatting>
  <conditionalFormatting sqref="M26">
    <cfRule type="cellIs" dxfId="14" priority="16" operator="lessThan">
      <formula>0.2</formula>
    </cfRule>
  </conditionalFormatting>
  <conditionalFormatting sqref="M27">
    <cfRule type="cellIs" dxfId="13" priority="13" operator="greaterThan">
      <formula>0.8</formula>
    </cfRule>
  </conditionalFormatting>
  <conditionalFormatting sqref="M28">
    <cfRule type="cellIs" dxfId="12" priority="15" operator="greaterThan">
      <formula>0.7</formula>
    </cfRule>
  </conditionalFormatting>
  <conditionalFormatting sqref="N28:N29">
    <cfRule type="cellIs" dxfId="11" priority="29" operator="greaterThan">
      <formula>0.5</formula>
    </cfRule>
  </conditionalFormatting>
  <conditionalFormatting sqref="S30">
    <cfRule type="cellIs" dxfId="10" priority="10" operator="notEqual">
      <formula>$E$19</formula>
    </cfRule>
  </conditionalFormatting>
  <conditionalFormatting sqref="T12:T13">
    <cfRule type="cellIs" dxfId="9" priority="28" operator="greaterThan">
      <formula>0.25</formula>
    </cfRule>
  </conditionalFormatting>
  <conditionalFormatting sqref="T26">
    <cfRule type="cellIs" dxfId="8" priority="12" operator="lessThan">
      <formula>0.2</formula>
    </cfRule>
  </conditionalFormatting>
  <conditionalFormatting sqref="T27">
    <cfRule type="cellIs" dxfId="7" priority="9" operator="greaterThan">
      <formula>0.8</formula>
    </cfRule>
  </conditionalFormatting>
  <conditionalFormatting sqref="T28">
    <cfRule type="cellIs" dxfId="6" priority="11" operator="greaterThan">
      <formula>0.7</formula>
    </cfRule>
  </conditionalFormatting>
  <conditionalFormatting sqref="U28:U29">
    <cfRule type="cellIs" dxfId="5" priority="23" operator="greaterThan">
      <formula>0.5</formula>
    </cfRule>
  </conditionalFormatting>
  <conditionalFormatting sqref="Z30">
    <cfRule type="cellIs" dxfId="4" priority="6" operator="notEqual">
      <formula>$E$19</formula>
    </cfRule>
  </conditionalFormatting>
  <conditionalFormatting sqref="AA12:AA13">
    <cfRule type="cellIs" dxfId="3" priority="22" operator="greaterThan">
      <formula>0.25</formula>
    </cfRule>
  </conditionalFormatting>
  <conditionalFormatting sqref="AA26">
    <cfRule type="cellIs" dxfId="2" priority="8" operator="lessThan">
      <formula>0.2</formula>
    </cfRule>
  </conditionalFormatting>
  <conditionalFormatting sqref="AA27">
    <cfRule type="cellIs" dxfId="1" priority="5" operator="greaterThan">
      <formula>0.8</formula>
    </cfRule>
  </conditionalFormatting>
  <conditionalFormatting sqref="AA28">
    <cfRule type="cellIs" dxfId="0" priority="7" operator="greaterThan">
      <formula>0.7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e98211-53b5-461f-ab6c-98d042c4e05d">
      <Terms xmlns="http://schemas.microsoft.com/office/infopath/2007/PartnerControls"/>
    </lcf76f155ced4ddcb4097134ff3c332f>
    <TaxCatchAll xmlns="a58e6a6e-7ab1-459d-88e7-25002fbad15f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A V U S V d U 8 2 + y k A A A A 9 w A A A B I A H A B D b 2 5 m a W c v U G F j a 2 F n Z S 5 4 b W w g o h g A K K A U A A A A A A A A A A A A A A A A A A A A A A A A A A A A h Y 9 N C s I w G E S v U r J v / k S Q 8 j V F u r U g C O I 2 p G k N t q m k q e n d X H g k r 2 B F q + 5 c z p u 3 m L l f b 5 C N b R N d t O t N Z 1 P E M E W R t q o r j a 1 T N P g q X q F M w F a q k 6 x 1 N M m 2 T 8 a + T N H R + 3 N C S A g B h w X u X E 0 4 p Y w c i s 1 O H X U r 0 U c 2 / + X Y 2 N 5 L q z Q S s H + N E R w z u s S M c 4 4 p k J l C Y e z X 4 N P g Z / s D I R 8 a P z g t K h f n a y B z B P I + I R 5 Q S w M E F A A C A A g A A V U S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F V E l U o i k e 4 D g A A A B E A A A A T A B w A R m 9 y b X V s Y X M v U 2 V j d G l v b j E u b S C i G A A o o B Q A A A A A A A A A A A A A A A A A A A A A A A A A A A A r T k 0 u y c z P U w i G 0 I b W A F B L A Q I t A B Q A A g A I A A F V E l X V P N v s p A A A A P c A A A A S A A A A A A A A A A A A A A A A A A A A A A B D b 2 5 m a W c v U G F j a 2 F n Z S 5 4 b W x Q S w E C L Q A U A A I A C A A B V R J V D 8 r p q 6 Q A A A D p A A A A E w A A A A A A A A A A A A A A A A D w A A A A W 0 N v b n R l b n R f V H l w Z X N d L n h t b F B L A Q I t A B Q A A g A I A A F V E l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V l 5 G D J d E k R Y 1 K 3 O 9 m M z S L A A A A A A I A A A A A A B B m A A A A A Q A A I A A A A K R z u x o Q q i T F 5 z O 0 h N P T Q 6 + x R 8 u Q F O q K 9 Z Y G R t t i G q o m A A A A A A 6 A A A A A A g A A I A A A A O 0 B B / D r P K x y o c q L j e f R 0 f I V z q 1 D D x 2 M 0 i v / W D 9 1 9 H y u U A A A A G w i S J o a a r F P n 0 S G c Z + 5 P I 0 o p C 2 L O 1 y 5 W L d e e a e 0 S J m j z 0 l P m t 1 E G k 8 l f H i k + P c 7 F I T o f c J T + I C b / g S F 3 U P s s Q z 5 G o + 7 Y J X i j 7 4 E s H j b K T h b Q A A A A N A B 2 W M M e m D b e H b M s q U I u 9 P h A L a c j C M c A s q 9 F l X Z 8 7 H 8 z X v k l E f b j q L A D O 7 B 8 c / B f k y z Q / I N 8 5 4 N U a Y N p b G 4 3 4 Q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243A0127F8FD428F9F7DE4DBF04769" ma:contentTypeVersion="16" ma:contentTypeDescription="Crée un document." ma:contentTypeScope="" ma:versionID="ef3437212807f3ce8496c41229a6913c">
  <xsd:schema xmlns:xsd="http://www.w3.org/2001/XMLSchema" xmlns:xs="http://www.w3.org/2001/XMLSchema" xmlns:p="http://schemas.microsoft.com/office/2006/metadata/properties" xmlns:ns2="07e98211-53b5-461f-ab6c-98d042c4e05d" xmlns:ns3="a58e6a6e-7ab1-459d-88e7-25002fbad15f" targetNamespace="http://schemas.microsoft.com/office/2006/metadata/properties" ma:root="true" ma:fieldsID="f8874c9007a834711f78ecb2832a6275" ns2:_="" ns3:_="">
    <xsd:import namespace="07e98211-53b5-461f-ab6c-98d042c4e05d"/>
    <xsd:import namespace="a58e6a6e-7ab1-459d-88e7-25002fbad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98211-53b5-461f-ab6c-98d042c4e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478ea4ff-f9c7-4308-980b-2ff056d2a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e6a6e-7ab1-459d-88e7-25002fbad15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b38553b-0d3f-47ec-a671-f640167fdb6a}" ma:internalName="TaxCatchAll" ma:showField="CatchAllData" ma:web="a58e6a6e-7ab1-459d-88e7-25002fbad1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F1043E-EBFC-4335-890D-FB04A8FF39EC}">
  <ds:schemaRefs>
    <ds:schemaRef ds:uri="http://schemas.microsoft.com/office/2006/metadata/properties"/>
    <ds:schemaRef ds:uri="http://schemas.microsoft.com/office/infopath/2007/PartnerControls"/>
    <ds:schemaRef ds:uri="07e98211-53b5-461f-ab6c-98d042c4e05d"/>
    <ds:schemaRef ds:uri="a58e6a6e-7ab1-459d-88e7-25002fbad15f"/>
  </ds:schemaRefs>
</ds:datastoreItem>
</file>

<file path=customXml/itemProps2.xml><?xml version="1.0" encoding="utf-8"?>
<ds:datastoreItem xmlns:ds="http://schemas.openxmlformats.org/officeDocument/2006/customXml" ds:itemID="{08008BDC-680F-49AA-B1C6-EDB70821AC6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8EDE294-A3BC-47C5-9E67-3EA48D66CB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1D365E8-572E-4965-A599-5A9EE3D0CA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98211-53b5-461f-ab6c-98d042c4e05d"/>
    <ds:schemaRef ds:uri="a58e6a6e-7ab1-459d-88e7-25002fbad1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Volet 1</vt:lpstr>
      <vt:lpstr>Volet 2</vt:lpstr>
      <vt:lpstr>'Volet 1'!_ftnref1</vt:lpstr>
      <vt:lpstr>'Volet 1'!_ftnref2</vt:lpstr>
      <vt:lpstr>'Volet 1'!_ftnref3</vt:lpstr>
      <vt:lpstr>'Volet 1'!_ftnref4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lefèvre</dc:creator>
  <cp:lastModifiedBy>Cloé Bouchard-Aubin</cp:lastModifiedBy>
  <dcterms:created xsi:type="dcterms:W3CDTF">2020-09-03T17:39:39Z</dcterms:created>
  <dcterms:modified xsi:type="dcterms:W3CDTF">2024-01-10T15:48:43Z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0x0101005E243A0127F8FD428F9F7DE4DBF04769</vt:lpwstr>
  </property>
  <property fmtid="{D5CDD505-2E9C-101B-9397-08002B2CF9AE}" pid="3" name="Order">
    <vt:r8>1514600</vt:r8>
  </property>
  <property fmtid="{D5CDD505-2E9C-101B-9397-08002B2CF9AE}" pid="4" name="MediaServiceImageTags">
    <vt:lpwstr/>
  </property>
</Properties>
</file>