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MCS/Appel 2022/Guide et formulaires/"/>
    </mc:Choice>
  </mc:AlternateContent>
  <xr:revisionPtr revIDLastSave="783" documentId="13_ncr:1_{A995890F-8492-49D7-8852-55EEE291864F}" xr6:coauthVersionLast="47" xr6:coauthVersionMax="47" xr10:uidLastSave="{46375D20-0961-4584-8428-E70693B0F800}"/>
  <bookViews>
    <workbookView xWindow="-120" yWindow="-120" windowWidth="29040" windowHeight="15840" activeTab="1" xr2:uid="{00000000-000D-0000-FFFF-FFFF00000000}"/>
  </bookViews>
  <sheets>
    <sheet name="Volet 1" sheetId="1" r:id="rId1"/>
    <sheet name="Volet 2" sheetId="4" r:id="rId2"/>
  </sheets>
  <definedNames>
    <definedName name="_ftn1" localSheetId="0">'Volet 1'!#REF!</definedName>
    <definedName name="_ftn2" localSheetId="0">'Volet 1'!#REF!</definedName>
    <definedName name="_ftn3" localSheetId="0">'Volet 1'!#REF!</definedName>
    <definedName name="_ftn4" localSheetId="0">'Volet 1'!#REF!</definedName>
    <definedName name="_ftnref1" localSheetId="0">'Volet 1'!$B$21</definedName>
    <definedName name="_ftnref2" localSheetId="0">'Volet 1'!$C$33</definedName>
    <definedName name="_ftnref3" localSheetId="0">'Volet 1'!$B$34</definedName>
    <definedName name="_ftnref4" localSheetId="0">'Volet 1'!$C$40</definedName>
    <definedName name="_Hlk18680051" localSheetId="0">'Volet 1'!#REF!</definedName>
    <definedName name="_Hlk18680132" localSheetId="0">'Volet 1'!#REF!</definedName>
    <definedName name="_Hlk27572753" localSheetId="0">'Volet 1'!#REF!</definedName>
    <definedName name="_Hlk27572778" localSheetId="0">'Volet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0" i="4" l="1"/>
  <c r="V20" i="4"/>
  <c r="N20" i="4"/>
  <c r="F20" i="4"/>
  <c r="D62" i="1"/>
  <c r="D54" i="1" l="1"/>
  <c r="N19" i="4"/>
  <c r="D64" i="1"/>
  <c r="D68" i="1" l="1"/>
  <c r="D69" i="1" s="1"/>
  <c r="F29" i="4"/>
  <c r="C35" i="4" s="1"/>
  <c r="F27" i="4"/>
  <c r="D67" i="1"/>
  <c r="G57" i="1"/>
  <c r="G54" i="1"/>
  <c r="G23" i="1"/>
  <c r="H16" i="1"/>
  <c r="G16" i="1"/>
  <c r="G7" i="1"/>
  <c r="E58" i="1"/>
  <c r="F58" i="1"/>
  <c r="AC31" i="4"/>
  <c r="AB31" i="4"/>
  <c r="AA31" i="4"/>
  <c r="AD30" i="4"/>
  <c r="AD29" i="4"/>
  <c r="AD27" i="4"/>
  <c r="AD31" i="4" s="1"/>
  <c r="AC19" i="4"/>
  <c r="AB19" i="4"/>
  <c r="AA19" i="4"/>
  <c r="AD18" i="4"/>
  <c r="AD17" i="4"/>
  <c r="AD16" i="4"/>
  <c r="AD15" i="4"/>
  <c r="AD14" i="4"/>
  <c r="AD13" i="4"/>
  <c r="AD12" i="4"/>
  <c r="AD11" i="4"/>
  <c r="AD10" i="4"/>
  <c r="AD9" i="4"/>
  <c r="U31" i="4"/>
  <c r="T31" i="4"/>
  <c r="S31" i="4"/>
  <c r="V30" i="4"/>
  <c r="V29" i="4"/>
  <c r="V27" i="4"/>
  <c r="V31" i="4" s="1"/>
  <c r="U19" i="4"/>
  <c r="T19" i="4"/>
  <c r="S19" i="4"/>
  <c r="V18" i="4"/>
  <c r="V17" i="4"/>
  <c r="V16" i="4"/>
  <c r="V15" i="4"/>
  <c r="V14" i="4"/>
  <c r="V13" i="4"/>
  <c r="V12" i="4"/>
  <c r="V11" i="4"/>
  <c r="V10" i="4"/>
  <c r="V9" i="4"/>
  <c r="M31" i="4"/>
  <c r="L31" i="4"/>
  <c r="K31" i="4"/>
  <c r="D31" i="4"/>
  <c r="E31" i="4"/>
  <c r="C31" i="4"/>
  <c r="N30" i="4"/>
  <c r="N29" i="4"/>
  <c r="N27" i="4"/>
  <c r="N31" i="4" s="1"/>
  <c r="M19" i="4"/>
  <c r="L19" i="4"/>
  <c r="K19" i="4"/>
  <c r="N18" i="4"/>
  <c r="N17" i="4"/>
  <c r="N16" i="4"/>
  <c r="N15" i="4"/>
  <c r="N14" i="4"/>
  <c r="N13" i="4"/>
  <c r="N12" i="4"/>
  <c r="N11" i="4"/>
  <c r="N10" i="4"/>
  <c r="N9" i="4"/>
  <c r="D19" i="4"/>
  <c r="E19" i="4"/>
  <c r="C19" i="4"/>
  <c r="F18" i="4"/>
  <c r="F10" i="4"/>
  <c r="F9" i="4"/>
  <c r="H31" i="1"/>
  <c r="E55" i="1"/>
  <c r="F55" i="1"/>
  <c r="G10" i="1"/>
  <c r="G11" i="1"/>
  <c r="G12" i="1"/>
  <c r="G13" i="1"/>
  <c r="G14" i="1"/>
  <c r="G15" i="1"/>
  <c r="V19" i="4" l="1"/>
  <c r="W15" i="4" s="1"/>
  <c r="AD19" i="4"/>
  <c r="AE11" i="4" s="1"/>
  <c r="W17" i="4"/>
  <c r="O9" i="4"/>
  <c r="O19" i="4" s="1"/>
  <c r="O18" i="4"/>
  <c r="O11" i="4"/>
  <c r="O14" i="4"/>
  <c r="O10" i="4"/>
  <c r="F30" i="4"/>
  <c r="F17" i="4"/>
  <c r="F16" i="4"/>
  <c r="F15" i="4"/>
  <c r="F14" i="4"/>
  <c r="F13" i="4"/>
  <c r="F12" i="4"/>
  <c r="F11" i="4"/>
  <c r="W12" i="4" l="1"/>
  <c r="O17" i="4"/>
  <c r="W10" i="4"/>
  <c r="W14" i="4"/>
  <c r="W16" i="4"/>
  <c r="W11" i="4"/>
  <c r="F19" i="4"/>
  <c r="O16" i="4"/>
  <c r="W18" i="4"/>
  <c r="W9" i="4"/>
  <c r="W19" i="4" s="1"/>
  <c r="F31" i="4"/>
  <c r="AE29" i="4" s="1"/>
  <c r="W30" i="4"/>
  <c r="AE15" i="4"/>
  <c r="AE12" i="4"/>
  <c r="AE10" i="4"/>
  <c r="AE17" i="4"/>
  <c r="AE18" i="4"/>
  <c r="AE9" i="4"/>
  <c r="AE19" i="4" s="1"/>
  <c r="AE16" i="4"/>
  <c r="AE14" i="4"/>
  <c r="O15" i="4"/>
  <c r="O12" i="4"/>
  <c r="AE30" i="4" l="1"/>
  <c r="AE27" i="4"/>
  <c r="AE31" i="4"/>
  <c r="W29" i="4"/>
  <c r="W31" i="4"/>
  <c r="W27" i="4"/>
  <c r="O30" i="4"/>
  <c r="O29" i="4"/>
  <c r="O27" i="4"/>
  <c r="O31" i="4"/>
  <c r="G9" i="4"/>
  <c r="G19" i="4" s="1"/>
  <c r="G18" i="4"/>
  <c r="G10" i="4"/>
  <c r="G14" i="4"/>
  <c r="G17" i="4"/>
  <c r="G16" i="4"/>
  <c r="G12" i="4"/>
  <c r="G15" i="4"/>
  <c r="G11" i="4"/>
  <c r="G27" i="4"/>
  <c r="G31" i="4"/>
  <c r="G29" i="4"/>
  <c r="G30" i="4"/>
  <c r="G8" i="1" l="1"/>
  <c r="D21" i="1"/>
  <c r="E21" i="1"/>
  <c r="F21" i="1"/>
  <c r="G9" i="1" l="1"/>
  <c r="G21" i="1"/>
  <c r="G56" i="1" l="1"/>
  <c r="D38" i="1"/>
  <c r="D34" i="1"/>
  <c r="D16" i="1" s="1"/>
  <c r="D31" i="1"/>
  <c r="D28" i="1"/>
  <c r="F38" i="1" l="1"/>
  <c r="E38" i="1"/>
  <c r="F34" i="1"/>
  <c r="F16" i="1" s="1"/>
  <c r="F54" i="1" s="1"/>
  <c r="E34" i="1"/>
  <c r="E16" i="1" s="1"/>
  <c r="E54" i="1" s="1"/>
  <c r="F31" i="1"/>
  <c r="E31" i="1"/>
  <c r="F28" i="1"/>
  <c r="E28" i="1"/>
  <c r="F25" i="1"/>
  <c r="E25" i="1"/>
  <c r="D25" i="1"/>
  <c r="G43" i="1"/>
  <c r="G42" i="1"/>
  <c r="G41" i="1"/>
  <c r="G40" i="1"/>
  <c r="G39" i="1"/>
  <c r="G37" i="1"/>
  <c r="G36" i="1"/>
  <c r="G35" i="1"/>
  <c r="G33" i="1"/>
  <c r="G32" i="1"/>
  <c r="G30" i="1"/>
  <c r="G29" i="1"/>
  <c r="G27" i="1"/>
  <c r="G26" i="1"/>
  <c r="G24" i="1"/>
  <c r="G22" i="1"/>
  <c r="H15" i="1" l="1"/>
  <c r="H11" i="1"/>
  <c r="H13" i="1"/>
  <c r="H10" i="1"/>
  <c r="H12" i="1"/>
  <c r="H14" i="1"/>
  <c r="G6" i="1"/>
  <c r="H9" i="1"/>
  <c r="H8" i="1"/>
  <c r="H7" i="1"/>
  <c r="F44" i="1"/>
  <c r="E44" i="1"/>
  <c r="G25" i="1"/>
  <c r="G38" i="1"/>
  <c r="G34" i="1"/>
  <c r="G31" i="1"/>
  <c r="G28" i="1"/>
  <c r="H6" i="1" l="1"/>
  <c r="D44" i="1" l="1"/>
  <c r="G44" i="1" s="1"/>
  <c r="H21" i="1" l="1"/>
  <c r="H38" i="1"/>
  <c r="H34" i="1"/>
  <c r="H28" i="1"/>
  <c r="H44" i="1"/>
  <c r="H25" i="1"/>
  <c r="G55" i="1" l="1"/>
  <c r="D55" i="1"/>
  <c r="D58" i="1" s="1"/>
  <c r="G58" i="1" l="1"/>
  <c r="H57" i="1" s="1"/>
  <c r="H56" i="1" l="1"/>
  <c r="H54" i="1"/>
  <c r="H55" i="1"/>
  <c r="H58" i="1" s="1"/>
</calcChain>
</file>

<file path=xl/sharedStrings.xml><?xml version="1.0" encoding="utf-8"?>
<sst xmlns="http://schemas.openxmlformats.org/spreadsheetml/2006/main" count="210" uniqueCount="106">
  <si>
    <t>Année 1</t>
  </si>
  <si>
    <t>Année 2</t>
  </si>
  <si>
    <t>Année 3</t>
  </si>
  <si>
    <t>Total</t>
  </si>
  <si>
    <t>(ESPÈCES SEULEMENT)</t>
  </si>
  <si>
    <t>Techniciens</t>
  </si>
  <si>
    <t>Chercheurs</t>
  </si>
  <si>
    <t>Autres :</t>
  </si>
  <si>
    <t>Stagiaires de recherche postdoctorale</t>
  </si>
  <si>
    <t>Matériaux pour tests et essais</t>
  </si>
  <si>
    <t>Consommables de laboratoire</t>
  </si>
  <si>
    <t>Location d’équipement</t>
  </si>
  <si>
    <t xml:space="preserve">Conférences ou congrès </t>
  </si>
  <si>
    <t xml:space="preserve">Travaux sur le terrain </t>
  </si>
  <si>
    <t>Déplacements relatifs aux travaux</t>
  </si>
  <si>
    <t>Frais de plateformes</t>
  </si>
  <si>
    <t xml:space="preserve">Prototypes </t>
  </si>
  <si>
    <t>Frais de diffusion des connaissances</t>
  </si>
  <si>
    <t>Frais de gestion d’exploitation de propriété intellectuelle</t>
  </si>
  <si>
    <t>Les prestations de services externes doivent être justifiées et représenter une faible portion du budget.</t>
  </si>
  <si>
    <t>Prestation de services externes</t>
  </si>
  <si>
    <t>TOTAL du financement</t>
  </si>
  <si>
    <t>Contribution de PRIMA Québec aux frais indirects de la recherche, si applicable</t>
  </si>
  <si>
    <t>Financement complémentaire</t>
  </si>
  <si>
    <t>%</t>
  </si>
  <si>
    <t>3. Contributions additionnelles</t>
  </si>
  <si>
    <t>1. Salaires et avantages sociaux</t>
  </si>
  <si>
    <t>2. Bourse aux étudiants</t>
  </si>
  <si>
    <t xml:space="preserve">3. Matériaux et fournitures </t>
  </si>
  <si>
    <t>5. Déplacements</t>
  </si>
  <si>
    <t>6. Autres</t>
  </si>
  <si>
    <t>FIR (si applicable)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</si>
  <si>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</si>
  <si>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4. Appareillage ou installation (max 25 %)</t>
  </si>
  <si>
    <t>Financement public (max 80 % du mandat de recherche)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</si>
  <si>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</si>
  <si>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</si>
  <si>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Contribution au mandat de recherche</t>
  </si>
  <si>
    <t>4. Résumé du financement de PRIMA</t>
  </si>
  <si>
    <t>Les sommes liées à la libération des enseignants pour réaliser des activités dans le cadre des projets ne sont pas admissibles.</t>
  </si>
  <si>
    <t>Les petits équipements amortissables sur la durée du projet sont autorisés (achat + location = max 25 % du budget total).</t>
  </si>
  <si>
    <t xml:space="preserve">PRIMA Québec </t>
  </si>
  <si>
    <t>Partenaires industriels (min 20 % du mandat de recherche)
un industriel ne peut contribuer plus de 80% de l'argent industriel</t>
  </si>
  <si>
    <t>Achat d’équipement (max. 25 k$ chacun)</t>
  </si>
  <si>
    <t>min 20%</t>
  </si>
  <si>
    <t>Contribution en espèce de tous les partenaires industriels</t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</si>
  <si>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1</t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</si>
  <si>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2</t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</si>
  <si>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</si>
  <si>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4</t>
    </r>
    <r>
      <rPr>
        <sz val="11"/>
        <color theme="1"/>
        <rFont val="Calibri"/>
        <family val="2"/>
        <scheme val="minor"/>
      </rPr>
      <t/>
    </r>
  </si>
  <si>
    <t>TOTAL</t>
  </si>
  <si>
    <t>1. Répartition des contributions industrielles</t>
  </si>
  <si>
    <t>3. Plan de Financement</t>
  </si>
  <si>
    <t>Total du budget</t>
  </si>
  <si>
    <t>2. Mandat de recherche R et D</t>
  </si>
  <si>
    <t>Les dépenses de déplacement doivent être justifiées et représenter une faible portion du budget. En cas de collaboration à l'internationales les frais de déplacement peuvent être d'au maximum 15%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</si>
  <si>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1</t>
    </r>
  </si>
  <si>
    <r>
      <t>Sommaire</t>
    </r>
    <r>
      <rPr>
        <b/>
        <sz val="12"/>
        <color rgb="FF000000"/>
        <rFont val="Arial"/>
        <family val="2"/>
      </rPr>
      <t xml:space="preserve"> des coûts du projet – Entreprise 2</t>
    </r>
  </si>
  <si>
    <t>Veuillez comptabiliser les coûts que vous prévoyez engager à partir de la date à laquelle le Ministère vous confirmera que le dossier de demande est complété.</t>
  </si>
  <si>
    <t>Poste de dépenses</t>
  </si>
  <si>
    <t>Année 1 ($)</t>
  </si>
  <si>
    <t>Année 2 ($)</t>
  </si>
  <si>
    <t>Année 3 ($)</t>
  </si>
  <si>
    <t>Total ($)</t>
  </si>
  <si>
    <t xml:space="preserve">Salaires et traitement de la main-d’œuvre affectés au projet, y compris les avantages sociaux et les contributions aux régimes obligatoires </t>
  </si>
  <si>
    <t>Coûts directs de matériel et d’inventaire</t>
  </si>
  <si>
    <t>Frais de location d’équipements[2]</t>
  </si>
  <si>
    <t>Frais de déplacement et de séjour</t>
  </si>
  <si>
    <t>Frais de gestion de la propriété intellectuelle (soutien légal)</t>
  </si>
  <si>
    <t>COÛTS TOTAUX DU PROJET</t>
  </si>
  <si>
    <t>[2] L’achat plus la location d’équipement ne peut dépasser 25% du budget</t>
  </si>
  <si>
    <t>Pourcentage (%)</t>
  </si>
  <si>
    <t>Achat d’équipements [1]</t>
  </si>
  <si>
    <t xml:space="preserve">Contribution aux frais de gestion de PRIMA Québec  </t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</si>
  <si>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</si>
  <si>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6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</si>
  <si>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7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</si>
  <si>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8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</si>
  <si>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9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</si>
  <si>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10</t>
    </r>
    <r>
      <rPr>
        <sz val="11"/>
        <color theme="1"/>
        <rFont val="Calibri"/>
        <family val="2"/>
        <scheme val="minor"/>
      </rPr>
      <t/>
    </r>
  </si>
  <si>
    <t>Partenaires industriels : égale à 2.5 % du montant du mandat de recherche</t>
  </si>
  <si>
    <t xml:space="preserve">Financement public complémentaire			</t>
  </si>
  <si>
    <t>TOTAL Financement [3]</t>
  </si>
  <si>
    <t>[3] La valeur totale du financement doit être égale au coût du projet</t>
  </si>
  <si>
    <r>
      <t xml:space="preserve">MSC22 - Appel 2022 Mineraux Critiques et Stratégique </t>
    </r>
    <r>
      <rPr>
        <b/>
        <sz val="15"/>
        <color rgb="FFFF0000"/>
        <rFont val="Arial"/>
        <family val="2"/>
      </rPr>
      <t>Volet 1</t>
    </r>
  </si>
  <si>
    <r>
      <t xml:space="preserve">MSC22 - Appel 2022 Mineraux Critiques et Stratégique </t>
    </r>
    <r>
      <rPr>
        <b/>
        <sz val="15"/>
        <color rgb="FFFF0000"/>
        <rFont val="Arial"/>
        <family val="2"/>
      </rPr>
      <t>Volet 2</t>
    </r>
  </si>
  <si>
    <t>Les honoraires pour des services spécialisés, y compris, le cas échéant, les dépenses détaillées dans l’offre de service des universités, des CCTT ou des centres de recherche publics</t>
  </si>
  <si>
    <t>[1] Seulement la valeur amortie sur la durée du projet est admissible</t>
  </si>
  <si>
    <t>Frais liés aux contrats de sous-traitance</t>
  </si>
  <si>
    <t>Coûts de participation à des expositions et à des salons pour présenter le produit ou le procédé et ainsi attirer des clients potentiels à la vitrine technologique.</t>
  </si>
  <si>
    <t>Financement Entreprise 1</t>
  </si>
  <si>
    <t>Financement Entreprise 2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</si>
  <si>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3</t>
    </r>
  </si>
  <si>
    <r>
      <t>Sommaire</t>
    </r>
    <r>
      <rPr>
        <b/>
        <sz val="12"/>
        <color rgb="FF000000"/>
        <rFont val="Arial"/>
        <family val="2"/>
      </rPr>
      <t xml:space="preserve"> des coûts du projet – Entreprise 4</t>
    </r>
  </si>
  <si>
    <t>oui</t>
  </si>
  <si>
    <t>Le partenaire académique est une université ou un CCTT</t>
  </si>
  <si>
    <t>max
70%</t>
  </si>
  <si>
    <t>TOTAL du financement de PRIMA
(max 500 000 $)</t>
  </si>
  <si>
    <t>Contribution de l’entreprise aux sous-total des coûts du projet (min 20%)</t>
  </si>
  <si>
    <t>Financement public (max 80% du mandat de recherche)</t>
  </si>
  <si>
    <t>Contribution du MEI aux sous-total des coûts du projet (max 70%)</t>
  </si>
  <si>
    <t>Contribution de l’entreprise aux sous-total des coûts du projet
(min 20%)</t>
  </si>
  <si>
    <t>TOTAL DU FINANCEMENT MERN POUR LE PROJET
MAX 500 000$</t>
  </si>
  <si>
    <t>Financement Entreprise 3</t>
  </si>
  <si>
    <t>Financement Entreprise 5</t>
  </si>
  <si>
    <t>Frais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</si>
</sst>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.00\ &quot;$&quot;"/>
    <numFmt numFmtId="166" formatCode="_ * #,##0.00_)\ [$$-C0C]_ ;_ * \(#,##0.00\)\ [$$-C0C]_ ;_ * &quot;-&quot;??_)\ [$$-C0C]_ ;_ @_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0000"/>
      <name val="Arial"/>
      <family val="2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</font>
    <font>
      <sz val="9"/>
      <color rgb="FF373837"/>
      <name val="Arial"/>
      <family val="2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Times New Roman"/>
      <family val="1"/>
    </font>
    <font>
      <sz val="11"/>
      <name val="Calibri"/>
      <family val="2"/>
      <scheme val="minor"/>
    </font>
    <font>
      <sz val="15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E7E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/>
    <xf numFmtId="9" fontId="10" fillId="0" borderId="22" xfId="2" applyFont="1" applyBorder="1" applyAlignment="1">
      <alignment horizontal="center" vertical="center" wrapText="1"/>
    </xf>
    <xf numFmtId="9" fontId="11" fillId="2" borderId="5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23" xfId="0" applyBorder="1" applyAlignment="1">
      <alignment wrapText="1"/>
    </xf>
    <xf numFmtId="0" fontId="3" fillId="0" borderId="23" xfId="0" applyFont="1" applyBorder="1"/>
    <xf numFmtId="0" fontId="18" fillId="0" borderId="0" xfId="0" applyFont="1" applyAlignment="1">
      <alignment horizontal="center" vertical="center"/>
    </xf>
    <xf numFmtId="164" fontId="12" fillId="2" borderId="13" xfId="3" applyNumberFormat="1" applyFont="1" applyFill="1" applyBorder="1" applyAlignment="1">
      <alignment horizontal="center" vertical="center"/>
    </xf>
    <xf numFmtId="164" fontId="13" fillId="0" borderId="19" xfId="1" applyNumberFormat="1" applyFont="1" applyBorder="1" applyAlignment="1">
      <alignment horizontal="center" vertical="center"/>
    </xf>
    <xf numFmtId="164" fontId="13" fillId="0" borderId="12" xfId="1" applyNumberFormat="1" applyFont="1" applyBorder="1" applyAlignment="1">
      <alignment horizontal="center" vertical="center"/>
    </xf>
    <xf numFmtId="164" fontId="13" fillId="0" borderId="20" xfId="1" applyNumberFormat="1" applyFont="1" applyBorder="1" applyAlignment="1">
      <alignment horizontal="center" vertical="center"/>
    </xf>
    <xf numFmtId="164" fontId="13" fillId="0" borderId="11" xfId="1" applyNumberFormat="1" applyFont="1" applyBorder="1" applyAlignment="1">
      <alignment horizontal="center" vertical="center"/>
    </xf>
    <xf numFmtId="164" fontId="13" fillId="0" borderId="21" xfId="1" applyNumberFormat="1" applyFont="1" applyBorder="1" applyAlignment="1">
      <alignment horizontal="center" vertical="center"/>
    </xf>
    <xf numFmtId="164" fontId="13" fillId="0" borderId="15" xfId="1" applyNumberFormat="1" applyFont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164" fontId="2" fillId="3" borderId="11" xfId="1" applyNumberFormat="1" applyFont="1" applyFill="1" applyBorder="1"/>
    <xf numFmtId="164" fontId="0" fillId="5" borderId="11" xfId="1" applyNumberFormat="1" applyFont="1" applyFill="1" applyBorder="1"/>
    <xf numFmtId="164" fontId="12" fillId="2" borderId="5" xfId="3" applyNumberFormat="1" applyFont="1" applyFill="1" applyBorder="1" applyAlignment="1">
      <alignment horizontal="center" vertical="center"/>
    </xf>
    <xf numFmtId="164" fontId="11" fillId="2" borderId="8" xfId="3" applyNumberFormat="1" applyFont="1" applyFill="1" applyBorder="1" applyAlignment="1">
      <alignment horizontal="center" vertical="center"/>
    </xf>
    <xf numFmtId="164" fontId="13" fillId="0" borderId="16" xfId="1" applyNumberFormat="1" applyFont="1" applyBorder="1" applyAlignment="1">
      <alignment horizontal="center" vertical="center"/>
    </xf>
    <xf numFmtId="164" fontId="10" fillId="0" borderId="27" xfId="1" applyNumberFormat="1" applyFont="1" applyBorder="1" applyAlignment="1">
      <alignment horizontal="center" vertical="center" wrapText="1"/>
    </xf>
    <xf numFmtId="164" fontId="13" fillId="0" borderId="17" xfId="1" applyNumberFormat="1" applyFont="1" applyBorder="1" applyAlignment="1">
      <alignment horizontal="center" vertical="center"/>
    </xf>
    <xf numFmtId="164" fontId="10" fillId="0" borderId="28" xfId="1" applyNumberFormat="1" applyFont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/>
    </xf>
    <xf numFmtId="164" fontId="10" fillId="0" borderId="29" xfId="1" applyNumberFormat="1" applyFont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/>
    </xf>
    <xf numFmtId="164" fontId="10" fillId="3" borderId="30" xfId="1" applyNumberFormat="1" applyFont="1" applyFill="1" applyBorder="1"/>
    <xf numFmtId="164" fontId="0" fillId="5" borderId="17" xfId="1" applyNumberFormat="1" applyFont="1" applyFill="1" applyBorder="1"/>
    <xf numFmtId="164" fontId="0" fillId="0" borderId="35" xfId="1" applyNumberFormat="1" applyFont="1" applyBorder="1"/>
    <xf numFmtId="164" fontId="0" fillId="0" borderId="36" xfId="1" applyNumberFormat="1" applyFont="1" applyBorder="1"/>
    <xf numFmtId="9" fontId="0" fillId="0" borderId="0" xfId="2" applyFont="1" applyAlignment="1">
      <alignment horizontal="center"/>
    </xf>
    <xf numFmtId="164" fontId="10" fillId="3" borderId="30" xfId="1" applyNumberFormat="1" applyFont="1" applyFill="1" applyBorder="1" applyAlignment="1">
      <alignment vertical="center"/>
    </xf>
    <xf numFmtId="164" fontId="10" fillId="0" borderId="37" xfId="1" applyNumberFormat="1" applyFont="1" applyBorder="1" applyAlignment="1">
      <alignment vertical="center"/>
    </xf>
    <xf numFmtId="164" fontId="10" fillId="5" borderId="30" xfId="1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2" applyNumberFormat="1" applyFont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164" fontId="10" fillId="0" borderId="0" xfId="1" applyNumberFormat="1" applyFont="1" applyFill="1" applyBorder="1"/>
    <xf numFmtId="164" fontId="10" fillId="0" borderId="0" xfId="1" applyNumberFormat="1" applyFont="1" applyFill="1" applyBorder="1" applyAlignment="1">
      <alignment vertical="center"/>
    </xf>
    <xf numFmtId="9" fontId="10" fillId="0" borderId="0" xfId="2" applyFont="1" applyFill="1" applyBorder="1"/>
    <xf numFmtId="0" fontId="4" fillId="0" borderId="2" xfId="0" applyFont="1" applyBorder="1" applyAlignment="1">
      <alignment horizontal="center" vertical="center" wrapText="1"/>
    </xf>
    <xf numFmtId="164" fontId="15" fillId="3" borderId="13" xfId="0" applyNumberFormat="1" applyFont="1" applyFill="1" applyBorder="1" applyAlignment="1">
      <alignment horizontal="center" vertical="center"/>
    </xf>
    <xf numFmtId="164" fontId="15" fillId="3" borderId="14" xfId="0" applyNumberFormat="1" applyFont="1" applyFill="1" applyBorder="1" applyAlignment="1">
      <alignment horizontal="right" vertical="center" wrapText="1"/>
    </xf>
    <xf numFmtId="10" fontId="17" fillId="3" borderId="5" xfId="2" applyNumberFormat="1" applyFont="1" applyFill="1" applyBorder="1" applyAlignment="1">
      <alignment horizontal="center" vertical="center"/>
    </xf>
    <xf numFmtId="0" fontId="0" fillId="0" borderId="0" xfId="0" applyFill="1"/>
    <xf numFmtId="165" fontId="24" fillId="9" borderId="41" xfId="0" applyNumberFormat="1" applyFont="1" applyFill="1" applyBorder="1" applyAlignment="1">
      <alignment horizontal="center" vertical="center" wrapText="1"/>
    </xf>
    <xf numFmtId="10" fontId="0" fillId="0" borderId="22" xfId="0" applyNumberFormat="1" applyBorder="1" applyAlignment="1">
      <alignment horizontal="center"/>
    </xf>
    <xf numFmtId="165" fontId="24" fillId="9" borderId="30" xfId="0" applyNumberFormat="1" applyFont="1" applyFill="1" applyBorder="1" applyAlignment="1">
      <alignment horizontal="center" vertical="center" wrapText="1"/>
    </xf>
    <xf numFmtId="165" fontId="26" fillId="9" borderId="5" xfId="0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9" fontId="10" fillId="3" borderId="28" xfId="2" applyFont="1" applyFill="1" applyBorder="1"/>
    <xf numFmtId="0" fontId="0" fillId="0" borderId="47" xfId="0" applyFill="1" applyBorder="1" applyAlignment="1">
      <alignment wrapText="1"/>
    </xf>
    <xf numFmtId="9" fontId="10" fillId="5" borderId="28" xfId="2" applyFont="1" applyFill="1" applyBorder="1"/>
    <xf numFmtId="0" fontId="0" fillId="0" borderId="47" xfId="0" applyBorder="1"/>
    <xf numFmtId="164" fontId="10" fillId="4" borderId="49" xfId="1" applyNumberFormat="1" applyFont="1" applyFill="1" applyBorder="1"/>
    <xf numFmtId="9" fontId="10" fillId="4" borderId="50" xfId="2" applyFont="1" applyFill="1" applyBorder="1"/>
    <xf numFmtId="0" fontId="4" fillId="0" borderId="4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64" fontId="0" fillId="0" borderId="17" xfId="0" applyNumberFormat="1" applyBorder="1"/>
    <xf numFmtId="0" fontId="0" fillId="0" borderId="3" xfId="0" applyBorder="1"/>
    <xf numFmtId="0" fontId="0" fillId="0" borderId="51" xfId="0" applyBorder="1" applyAlignment="1">
      <alignment wrapText="1"/>
    </xf>
    <xf numFmtId="0" fontId="0" fillId="0" borderId="46" xfId="0" applyBorder="1"/>
    <xf numFmtId="0" fontId="0" fillId="0" borderId="38" xfId="0" applyBorder="1"/>
    <xf numFmtId="0" fontId="4" fillId="0" borderId="5" xfId="0" applyFont="1" applyBorder="1" applyAlignment="1">
      <alignment horizontal="center" vertical="center" wrapText="1"/>
    </xf>
    <xf numFmtId="165" fontId="0" fillId="0" borderId="26" xfId="1" applyNumberFormat="1" applyFont="1" applyBorder="1" applyAlignment="1">
      <alignment vertical="center"/>
    </xf>
    <xf numFmtId="165" fontId="0" fillId="0" borderId="18" xfId="0" applyNumberFormat="1" applyBorder="1"/>
    <xf numFmtId="0" fontId="29" fillId="12" borderId="52" xfId="0" applyFont="1" applyFill="1" applyBorder="1" applyAlignment="1">
      <alignment horizontal="center" vertical="center" wrapText="1"/>
    </xf>
    <xf numFmtId="166" fontId="30" fillId="0" borderId="54" xfId="0" applyNumberFormat="1" applyFont="1" applyBorder="1" applyAlignment="1">
      <alignment horizontal="center" vertical="center" wrapText="1"/>
    </xf>
    <xf numFmtId="166" fontId="31" fillId="0" borderId="54" xfId="0" applyNumberFormat="1" applyFont="1" applyBorder="1" applyAlignment="1">
      <alignment horizontal="center" vertical="center" wrapText="1"/>
    </xf>
    <xf numFmtId="44" fontId="24" fillId="0" borderId="55" xfId="1" applyFont="1" applyBorder="1" applyAlignment="1">
      <alignment horizontal="center" vertical="center" wrapText="1"/>
    </xf>
    <xf numFmtId="44" fontId="31" fillId="0" borderId="55" xfId="1" applyFont="1" applyBorder="1" applyAlignment="1">
      <alignment horizontal="center" vertical="center" wrapText="1"/>
    </xf>
    <xf numFmtId="44" fontId="24" fillId="15" borderId="54" xfId="1" applyFont="1" applyFill="1" applyBorder="1" applyAlignment="1">
      <alignment horizontal="center" vertical="center" wrapText="1"/>
    </xf>
    <xf numFmtId="44" fontId="31" fillId="15" borderId="54" xfId="1" applyFont="1" applyFill="1" applyBorder="1" applyAlignment="1">
      <alignment horizontal="center" vertical="center" wrapText="1"/>
    </xf>
    <xf numFmtId="44" fontId="24" fillId="0" borderId="54" xfId="1" applyFont="1" applyFill="1" applyBorder="1" applyAlignment="1">
      <alignment horizontal="center" vertical="center" wrapText="1"/>
    </xf>
    <xf numFmtId="44" fontId="31" fillId="0" borderId="54" xfId="1" applyFont="1" applyFill="1" applyBorder="1" applyAlignment="1">
      <alignment horizontal="center" vertical="center" wrapText="1"/>
    </xf>
    <xf numFmtId="0" fontId="29" fillId="12" borderId="56" xfId="0" applyFont="1" applyFill="1" applyBorder="1" applyAlignment="1">
      <alignment horizontal="center" vertical="center" wrapText="1"/>
    </xf>
    <xf numFmtId="9" fontId="0" fillId="0" borderId="10" xfId="2" applyFont="1" applyBorder="1" applyAlignment="1">
      <alignment horizontal="center" vertical="center"/>
    </xf>
    <xf numFmtId="0" fontId="29" fillId="13" borderId="59" xfId="0" applyFont="1" applyFill="1" applyBorder="1" applyAlignment="1">
      <alignment vertical="center" wrapText="1"/>
    </xf>
    <xf numFmtId="166" fontId="31" fillId="13" borderId="60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9" fontId="10" fillId="0" borderId="39" xfId="2" applyFont="1" applyBorder="1" applyAlignment="1">
      <alignment horizontal="center" vertical="center"/>
    </xf>
    <xf numFmtId="165" fontId="3" fillId="0" borderId="64" xfId="0" applyNumberFormat="1" applyFont="1" applyBorder="1" applyAlignment="1">
      <alignment horizontal="center" vertical="center"/>
    </xf>
    <xf numFmtId="165" fontId="3" fillId="0" borderId="65" xfId="0" applyNumberFormat="1" applyFont="1" applyBorder="1" applyAlignment="1">
      <alignment horizontal="center" vertical="center"/>
    </xf>
    <xf numFmtId="165" fontId="3" fillId="0" borderId="66" xfId="0" applyNumberFormat="1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0" fontId="0" fillId="0" borderId="34" xfId="0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166" fontId="3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9" fontId="24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9" fontId="29" fillId="0" borderId="0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right" vertical="center" wrapText="1"/>
    </xf>
    <xf numFmtId="0" fontId="29" fillId="0" borderId="67" xfId="0" applyFont="1" applyFill="1" applyBorder="1" applyAlignment="1">
      <alignment horizontal="center" vertical="center" wrapText="1"/>
    </xf>
    <xf numFmtId="0" fontId="3" fillId="0" borderId="68" xfId="0" applyFont="1" applyBorder="1" applyAlignment="1">
      <alignment vertical="center" wrapText="1"/>
    </xf>
    <xf numFmtId="166" fontId="30" fillId="0" borderId="69" xfId="0" applyNumberFormat="1" applyFont="1" applyBorder="1" applyAlignment="1">
      <alignment horizontal="center" vertical="center" wrapText="1"/>
    </xf>
    <xf numFmtId="166" fontId="31" fillId="0" borderId="69" xfId="0" applyNumberFormat="1" applyFont="1" applyBorder="1" applyAlignment="1">
      <alignment horizontal="center" vertical="center" wrapText="1"/>
    </xf>
    <xf numFmtId="0" fontId="3" fillId="0" borderId="70" xfId="0" applyFont="1" applyBorder="1"/>
    <xf numFmtId="0" fontId="29" fillId="12" borderId="71" xfId="0" applyFont="1" applyFill="1" applyBorder="1" applyAlignment="1">
      <alignment horizontal="center" vertical="center" wrapText="1"/>
    </xf>
    <xf numFmtId="0" fontId="3" fillId="0" borderId="72" xfId="0" applyFont="1" applyBorder="1" applyAlignment="1">
      <alignment vertical="center" wrapText="1"/>
    </xf>
    <xf numFmtId="0" fontId="30" fillId="0" borderId="64" xfId="0" applyFont="1" applyBorder="1" applyAlignment="1">
      <alignment wrapText="1"/>
    </xf>
    <xf numFmtId="44" fontId="29" fillId="0" borderId="67" xfId="1" applyFont="1" applyFill="1" applyBorder="1" applyAlignment="1">
      <alignment horizontal="center" vertical="center" wrapText="1"/>
    </xf>
    <xf numFmtId="0" fontId="3" fillId="0" borderId="53" xfId="0" applyFont="1" applyBorder="1" applyAlignment="1">
      <alignment vertical="center" wrapText="1"/>
    </xf>
    <xf numFmtId="166" fontId="31" fillId="13" borderId="4" xfId="0" applyNumberFormat="1" applyFont="1" applyFill="1" applyBorder="1" applyAlignment="1">
      <alignment horizontal="center" vertical="center" wrapText="1"/>
    </xf>
    <xf numFmtId="9" fontId="0" fillId="17" borderId="5" xfId="0" applyNumberFormat="1" applyFill="1" applyBorder="1"/>
    <xf numFmtId="0" fontId="9" fillId="0" borderId="0" xfId="0" applyFont="1" applyFill="1" applyAlignment="1">
      <alignment vertical="center"/>
    </xf>
    <xf numFmtId="0" fontId="35" fillId="12" borderId="32" xfId="0" applyFont="1" applyFill="1" applyBorder="1" applyAlignment="1">
      <alignment vertical="center" wrapText="1"/>
    </xf>
    <xf numFmtId="0" fontId="29" fillId="12" borderId="73" xfId="0" applyFont="1" applyFill="1" applyBorder="1" applyAlignment="1">
      <alignment horizontal="center" vertical="center" wrapText="1"/>
    </xf>
    <xf numFmtId="0" fontId="29" fillId="12" borderId="7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24" fillId="0" borderId="10" xfId="2" applyFont="1" applyBorder="1" applyAlignment="1">
      <alignment horizontal="center" vertical="center" wrapText="1"/>
    </xf>
    <xf numFmtId="0" fontId="33" fillId="15" borderId="57" xfId="0" applyFont="1" applyFill="1" applyBorder="1" applyAlignment="1">
      <alignment vertical="center" wrapText="1"/>
    </xf>
    <xf numFmtId="9" fontId="24" fillId="15" borderId="63" xfId="2" applyFont="1" applyFill="1" applyBorder="1" applyAlignment="1">
      <alignment horizontal="center" vertical="center" wrapText="1"/>
    </xf>
    <xf numFmtId="0" fontId="33" fillId="0" borderId="57" xfId="0" applyFont="1" applyBorder="1" applyAlignment="1">
      <alignment vertical="center" wrapText="1"/>
    </xf>
    <xf numFmtId="9" fontId="24" fillId="0" borderId="63" xfId="2" applyFont="1" applyFill="1" applyBorder="1" applyAlignment="1">
      <alignment horizontal="center" vertical="center" wrapText="1"/>
    </xf>
    <xf numFmtId="0" fontId="32" fillId="2" borderId="59" xfId="0" applyFont="1" applyFill="1" applyBorder="1" applyAlignment="1">
      <alignment horizontal="center" vertical="center" wrapText="1"/>
    </xf>
    <xf numFmtId="44" fontId="34" fillId="2" borderId="60" xfId="1" applyFont="1" applyFill="1" applyBorder="1" applyAlignment="1">
      <alignment horizontal="center" vertical="center" wrapText="1"/>
    </xf>
    <xf numFmtId="9" fontId="29" fillId="2" borderId="26" xfId="0" applyNumberFormat="1" applyFont="1" applyFill="1" applyBorder="1" applyAlignment="1">
      <alignment horizontal="center" vertical="center" wrapText="1"/>
    </xf>
    <xf numFmtId="44" fontId="0" fillId="6" borderId="5" xfId="0" applyNumberFormat="1" applyFill="1" applyBorder="1" applyAlignment="1">
      <alignment vertical="center"/>
    </xf>
    <xf numFmtId="164" fontId="0" fillId="0" borderId="0" xfId="0" applyNumberFormat="1"/>
    <xf numFmtId="44" fontId="15" fillId="11" borderId="8" xfId="0" applyNumberFormat="1" applyFont="1" applyFill="1" applyBorder="1" applyAlignment="1">
      <alignment vertical="center"/>
    </xf>
    <xf numFmtId="0" fontId="30" fillId="0" borderId="64" xfId="0" applyFont="1" applyBorder="1" applyAlignment="1">
      <alignment vertical="center" wrapText="1"/>
    </xf>
    <xf numFmtId="0" fontId="9" fillId="12" borderId="32" xfId="0" applyFont="1" applyFill="1" applyBorder="1" applyAlignment="1">
      <alignment vertical="center" wrapText="1"/>
    </xf>
    <xf numFmtId="0" fontId="36" fillId="0" borderId="0" xfId="0" applyFont="1" applyAlignment="1">
      <alignment wrapText="1"/>
    </xf>
    <xf numFmtId="0" fontId="37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1" fillId="7" borderId="3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7" borderId="3" xfId="0" applyFont="1" applyFill="1" applyBorder="1" applyAlignment="1">
      <alignment horizontal="left" vertical="center"/>
    </xf>
    <xf numFmtId="0" fontId="21" fillId="7" borderId="26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right" vertical="center"/>
    </xf>
    <xf numFmtId="0" fontId="16" fillId="3" borderId="8" xfId="0" applyFont="1" applyFill="1" applyBorder="1" applyAlignment="1">
      <alignment horizontal="right" vertical="center"/>
    </xf>
    <xf numFmtId="0" fontId="27" fillId="8" borderId="32" xfId="0" applyFont="1" applyFill="1" applyBorder="1" applyAlignment="1">
      <alignment horizontal="left" vertical="center"/>
    </xf>
    <xf numFmtId="0" fontId="27" fillId="8" borderId="2" xfId="0" applyFont="1" applyFill="1" applyBorder="1" applyAlignment="1">
      <alignment horizontal="left" vertical="center"/>
    </xf>
    <xf numFmtId="0" fontId="27" fillId="8" borderId="3" xfId="0" applyFont="1" applyFill="1" applyBorder="1" applyAlignment="1">
      <alignment horizontal="left" vertical="center"/>
    </xf>
    <xf numFmtId="0" fontId="27" fillId="8" borderId="2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21" fillId="8" borderId="3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center"/>
    </xf>
    <xf numFmtId="0" fontId="25" fillId="10" borderId="8" xfId="0" applyFont="1" applyFill="1" applyBorder="1" applyAlignment="1">
      <alignment horizontal="center"/>
    </xf>
    <xf numFmtId="0" fontId="22" fillId="0" borderId="3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5" fillId="11" borderId="6" xfId="0" applyFont="1" applyFill="1" applyBorder="1" applyAlignment="1">
      <alignment horizontal="right" vertical="center" wrapText="1"/>
    </xf>
    <xf numFmtId="0" fontId="15" fillId="11" borderId="8" xfId="0" applyFont="1" applyFill="1" applyBorder="1" applyAlignment="1">
      <alignment horizontal="right" vertical="center" wrapText="1"/>
    </xf>
    <xf numFmtId="0" fontId="4" fillId="7" borderId="32" xfId="0" applyFont="1" applyFill="1" applyBorder="1" applyAlignment="1">
      <alignment horizontal="left" vertical="center" wrapText="1"/>
    </xf>
    <xf numFmtId="0" fontId="4" fillId="7" borderId="3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wrapText="1"/>
    </xf>
    <xf numFmtId="0" fontId="2" fillId="3" borderId="25" xfId="0" applyFont="1" applyFill="1" applyBorder="1" applyAlignment="1">
      <alignment horizontal="left" wrapText="1"/>
    </xf>
    <xf numFmtId="0" fontId="2" fillId="3" borderId="27" xfId="0" applyFont="1" applyFill="1" applyBorder="1" applyAlignment="1">
      <alignment horizontal="left" wrapText="1"/>
    </xf>
    <xf numFmtId="0" fontId="2" fillId="3" borderId="47" xfId="0" applyFont="1" applyFill="1" applyBorder="1" applyAlignment="1">
      <alignment horizontal="left" wrapText="1"/>
    </xf>
    <xf numFmtId="0" fontId="2" fillId="3" borderId="24" xfId="0" applyFont="1" applyFill="1" applyBorder="1" applyAlignment="1">
      <alignment horizontal="left" wrapText="1"/>
    </xf>
    <xf numFmtId="0" fontId="2" fillId="3" borderId="28" xfId="0" applyFont="1" applyFill="1" applyBorder="1" applyAlignment="1">
      <alignment horizontal="left" wrapText="1"/>
    </xf>
    <xf numFmtId="0" fontId="15" fillId="4" borderId="48" xfId="0" applyFont="1" applyFill="1" applyBorder="1" applyAlignment="1">
      <alignment horizontal="left" wrapText="1"/>
    </xf>
    <xf numFmtId="0" fontId="15" fillId="4" borderId="49" xfId="0" applyFont="1" applyFill="1" applyBorder="1" applyAlignment="1">
      <alignment horizontal="left" wrapText="1"/>
    </xf>
    <xf numFmtId="0" fontId="2" fillId="3" borderId="20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 vertical="center"/>
    </xf>
    <xf numFmtId="0" fontId="4" fillId="16" borderId="32" xfId="0" applyFont="1" applyFill="1" applyBorder="1" applyAlignment="1">
      <alignment horizontal="left" vertical="center" wrapText="1"/>
    </xf>
    <xf numFmtId="0" fontId="4" fillId="16" borderId="33" xfId="0" applyFont="1" applyFill="1" applyBorder="1" applyAlignment="1">
      <alignment horizontal="left" vertical="center" wrapText="1"/>
    </xf>
    <xf numFmtId="0" fontId="4" fillId="16" borderId="2" xfId="0" applyFont="1" applyFill="1" applyBorder="1" applyAlignment="1">
      <alignment horizontal="left" vertical="center" wrapText="1"/>
    </xf>
    <xf numFmtId="0" fontId="28" fillId="0" borderId="62" xfId="0" applyFont="1" applyBorder="1" applyAlignment="1">
      <alignment horizontal="left" vertical="center" wrapText="1"/>
    </xf>
    <xf numFmtId="0" fontId="28" fillId="0" borderId="61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 wrapText="1"/>
    </xf>
    <xf numFmtId="9" fontId="0" fillId="0" borderId="58" xfId="2" applyFont="1" applyBorder="1" applyAlignment="1">
      <alignment horizontal="center" vertical="center"/>
    </xf>
    <xf numFmtId="0" fontId="3" fillId="14" borderId="47" xfId="0" applyFont="1" applyFill="1" applyBorder="1" applyAlignment="1">
      <alignment horizontal="left" vertical="center" wrapText="1"/>
    </xf>
    <xf numFmtId="0" fontId="3" fillId="14" borderId="24" xfId="0" applyFont="1" applyFill="1" applyBorder="1" applyAlignment="1">
      <alignment horizontal="left" vertical="center" wrapText="1"/>
    </xf>
    <xf numFmtId="0" fontId="3" fillId="14" borderId="28" xfId="0" applyFont="1" applyFill="1" applyBorder="1" applyAlignment="1">
      <alignment horizontal="left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2</xdr:col>
      <xdr:colOff>1748790</xdr:colOff>
      <xdr:row>3</xdr:row>
      <xdr:rowOff>51340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D55D1A-933A-4058-9358-A6CC92EE8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80975"/>
          <a:ext cx="2120265" cy="69904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1</xdr:row>
      <xdr:rowOff>9525</xdr:rowOff>
    </xdr:from>
    <xdr:to>
      <xdr:col>7</xdr:col>
      <xdr:colOff>628650</xdr:colOff>
      <xdr:row>2</xdr:row>
      <xdr:rowOff>190500</xdr:rowOff>
    </xdr:to>
    <xdr:pic>
      <xdr:nvPicPr>
        <xdr:cNvPr id="4" name="Graphique 1" descr="Travail avec un remplissage uni">
          <a:extLst>
            <a:ext uri="{FF2B5EF4-FFF2-40B4-BE49-F238E27FC236}">
              <a16:creationId xmlns:a16="http://schemas.microsoft.com/office/drawing/2014/main" id="{5B76FCFA-E0B0-EBCF-7DF0-79089860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648825" y="200025"/>
          <a:ext cx="56197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123826</xdr:rowOff>
    </xdr:from>
    <xdr:to>
      <xdr:col>1</xdr:col>
      <xdr:colOff>2085975</xdr:colOff>
      <xdr:row>3</xdr:row>
      <xdr:rowOff>73576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00084B-5D9F-4373-B50C-649D5029A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23826"/>
          <a:ext cx="2028825" cy="84510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609600</xdr:colOff>
      <xdr:row>1</xdr:row>
      <xdr:rowOff>47625</xdr:rowOff>
    </xdr:from>
    <xdr:to>
      <xdr:col>6</xdr:col>
      <xdr:colOff>1171575</xdr:colOff>
      <xdr:row>2</xdr:row>
      <xdr:rowOff>238125</xdr:rowOff>
    </xdr:to>
    <xdr:pic>
      <xdr:nvPicPr>
        <xdr:cNvPr id="4" name="Graphique 1" descr="Travail avec un remplissage uni">
          <a:extLst>
            <a:ext uri="{FF2B5EF4-FFF2-40B4-BE49-F238E27FC236}">
              <a16:creationId xmlns:a16="http://schemas.microsoft.com/office/drawing/2014/main" id="{9A0B9B9A-9C19-4082-93F8-025960DB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963150" y="238125"/>
          <a:ext cx="56197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9"/>
  <sheetViews>
    <sheetView topLeftCell="A43" workbookViewId="0">
      <selection activeCell="D62" sqref="D62"/>
    </sheetView>
  </sheetViews>
  <sheetFormatPr baseColWidth="10" defaultRowHeight="15" x14ac:dyDescent="0.25"/>
  <cols>
    <col min="1" max="1" width="4.5703125" customWidth="1"/>
    <col min="2" max="2" width="6" customWidth="1"/>
    <col min="3" max="3" width="52.5703125" customWidth="1"/>
    <col min="4" max="7" width="20.140625" customWidth="1"/>
    <col min="8" max="8" width="11.140625" customWidth="1"/>
    <col min="9" max="9" width="21.28515625" customWidth="1"/>
    <col min="11" max="11" width="13.42578125" customWidth="1"/>
  </cols>
  <sheetData>
    <row r="2" spans="2:8" ht="30" customHeight="1" x14ac:dyDescent="0.25">
      <c r="B2" s="141" t="s">
        <v>84</v>
      </c>
      <c r="C2" s="141"/>
      <c r="D2" s="141"/>
      <c r="E2" s="141"/>
      <c r="F2" s="141"/>
      <c r="G2" s="141"/>
      <c r="H2" s="141"/>
    </row>
    <row r="3" spans="2:8" ht="20.25" customHeight="1" x14ac:dyDescent="0.25">
      <c r="B3" s="141"/>
      <c r="C3" s="141"/>
      <c r="D3" s="141"/>
      <c r="E3" s="141"/>
      <c r="F3" s="141"/>
      <c r="G3" s="141"/>
      <c r="H3" s="141"/>
    </row>
    <row r="4" spans="2:8" s="53" customFormat="1" ht="15.75" thickBot="1" x14ac:dyDescent="0.3"/>
    <row r="5" spans="2:8" s="53" customFormat="1" ht="20.25" thickBot="1" x14ac:dyDescent="0.3">
      <c r="B5" s="163" t="s">
        <v>51</v>
      </c>
      <c r="C5" s="164"/>
      <c r="D5" s="1" t="s">
        <v>0</v>
      </c>
      <c r="E5" s="2" t="s">
        <v>1</v>
      </c>
      <c r="F5" s="2" t="s">
        <v>2</v>
      </c>
      <c r="G5" s="49" t="s">
        <v>3</v>
      </c>
      <c r="H5" s="76" t="s">
        <v>24</v>
      </c>
    </row>
    <row r="6" spans="2:8" s="53" customFormat="1" ht="18" x14ac:dyDescent="0.25">
      <c r="B6" s="167" t="s">
        <v>46</v>
      </c>
      <c r="C6" s="168"/>
      <c r="D6" s="94"/>
      <c r="E6" s="94"/>
      <c r="F6" s="94"/>
      <c r="G6" s="54">
        <f>SUM(D6:F6)</f>
        <v>0</v>
      </c>
      <c r="H6" s="55" t="e">
        <f>G6/G$24</f>
        <v>#DIV/0!</v>
      </c>
    </row>
    <row r="7" spans="2:8" s="53" customFormat="1" ht="18" x14ac:dyDescent="0.25">
      <c r="B7" s="169" t="s">
        <v>47</v>
      </c>
      <c r="C7" s="170"/>
      <c r="D7" s="95"/>
      <c r="E7" s="95"/>
      <c r="F7" s="95"/>
      <c r="G7" s="56">
        <f>SUM(D7:F7)</f>
        <v>0</v>
      </c>
      <c r="H7" s="55" t="e">
        <f>G7/G$24</f>
        <v>#DIV/0!</v>
      </c>
    </row>
    <row r="8" spans="2:8" s="53" customFormat="1" ht="18" x14ac:dyDescent="0.25">
      <c r="B8" s="169" t="s">
        <v>48</v>
      </c>
      <c r="C8" s="170"/>
      <c r="D8" s="95"/>
      <c r="E8" s="95"/>
      <c r="F8" s="95"/>
      <c r="G8" s="56">
        <f t="shared" ref="G8:G9" si="0">SUM(D8:F8)</f>
        <v>0</v>
      </c>
      <c r="H8" s="55" t="e">
        <f>G8/G$24</f>
        <v>#DIV/0!</v>
      </c>
    </row>
    <row r="9" spans="2:8" s="53" customFormat="1" ht="18" x14ac:dyDescent="0.25">
      <c r="B9" s="169" t="s">
        <v>49</v>
      </c>
      <c r="C9" s="170"/>
      <c r="D9" s="95"/>
      <c r="E9" s="95"/>
      <c r="F9" s="95"/>
      <c r="G9" s="56">
        <f t="shared" si="0"/>
        <v>0</v>
      </c>
      <c r="H9" s="55" t="e">
        <f>G9/G$24</f>
        <v>#DIV/0!</v>
      </c>
    </row>
    <row r="10" spans="2:8" s="53" customFormat="1" ht="18" x14ac:dyDescent="0.25">
      <c r="B10" s="169" t="s">
        <v>74</v>
      </c>
      <c r="C10" s="170"/>
      <c r="D10" s="95"/>
      <c r="E10" s="95"/>
      <c r="F10" s="95"/>
      <c r="G10" s="56">
        <f t="shared" ref="G10:G15" si="1">SUM(D10:F10)</f>
        <v>0</v>
      </c>
      <c r="H10" s="55" t="e">
        <f t="shared" ref="H10:H15" si="2">G10/G$24</f>
        <v>#DIV/0!</v>
      </c>
    </row>
    <row r="11" spans="2:8" s="53" customFormat="1" ht="18" x14ac:dyDescent="0.25">
      <c r="B11" s="169" t="s">
        <v>75</v>
      </c>
      <c r="C11" s="170"/>
      <c r="D11" s="95"/>
      <c r="E11" s="95"/>
      <c r="F11" s="95"/>
      <c r="G11" s="56">
        <f t="shared" si="1"/>
        <v>0</v>
      </c>
      <c r="H11" s="55" t="e">
        <f t="shared" si="2"/>
        <v>#DIV/0!</v>
      </c>
    </row>
    <row r="12" spans="2:8" s="53" customFormat="1" ht="18" x14ac:dyDescent="0.25">
      <c r="B12" s="169" t="s">
        <v>76</v>
      </c>
      <c r="C12" s="170"/>
      <c r="D12" s="95"/>
      <c r="E12" s="95"/>
      <c r="F12" s="95"/>
      <c r="G12" s="56">
        <f t="shared" si="1"/>
        <v>0</v>
      </c>
      <c r="H12" s="55" t="e">
        <f t="shared" si="2"/>
        <v>#DIV/0!</v>
      </c>
    </row>
    <row r="13" spans="2:8" s="53" customFormat="1" ht="18" x14ac:dyDescent="0.25">
      <c r="B13" s="169" t="s">
        <v>77</v>
      </c>
      <c r="C13" s="170"/>
      <c r="D13" s="95"/>
      <c r="E13" s="95"/>
      <c r="F13" s="95"/>
      <c r="G13" s="56">
        <f t="shared" si="1"/>
        <v>0</v>
      </c>
      <c r="H13" s="55" t="e">
        <f t="shared" si="2"/>
        <v>#DIV/0!</v>
      </c>
    </row>
    <row r="14" spans="2:8" s="53" customFormat="1" ht="18" x14ac:dyDescent="0.25">
      <c r="B14" s="169" t="s">
        <v>78</v>
      </c>
      <c r="C14" s="170"/>
      <c r="D14" s="95"/>
      <c r="E14" s="95"/>
      <c r="F14" s="95"/>
      <c r="G14" s="56">
        <f t="shared" si="1"/>
        <v>0</v>
      </c>
      <c r="H14" s="55" t="e">
        <f t="shared" si="2"/>
        <v>#DIV/0!</v>
      </c>
    </row>
    <row r="15" spans="2:8" s="53" customFormat="1" ht="18.75" thickBot="1" x14ac:dyDescent="0.3">
      <c r="B15" s="169" t="s">
        <v>79</v>
      </c>
      <c r="C15" s="170"/>
      <c r="D15" s="96"/>
      <c r="E15" s="96"/>
      <c r="F15" s="96"/>
      <c r="G15" s="56">
        <f t="shared" si="1"/>
        <v>0</v>
      </c>
      <c r="H15" s="55" t="e">
        <f t="shared" si="2"/>
        <v>#DIV/0!</v>
      </c>
    </row>
    <row r="16" spans="2:8" ht="20.25" customHeight="1" thickBot="1" x14ac:dyDescent="0.4">
      <c r="B16" s="165" t="s">
        <v>50</v>
      </c>
      <c r="C16" s="166"/>
      <c r="D16" s="57">
        <f>SUM(D6:D9)</f>
        <v>0</v>
      </c>
      <c r="E16" s="57">
        <f>SUM(E6:E9)</f>
        <v>0</v>
      </c>
      <c r="F16" s="57">
        <f>SUM(F6:F9)</f>
        <v>0</v>
      </c>
      <c r="G16" s="57">
        <f>SUM(G6:G15)</f>
        <v>0</v>
      </c>
      <c r="H16" s="57" t="e">
        <f>SUM(H6:H15)</f>
        <v>#DIV/0!</v>
      </c>
    </row>
    <row r="17" spans="2:8" x14ac:dyDescent="0.25">
      <c r="B17" s="53"/>
      <c r="C17" s="53"/>
      <c r="D17" s="53"/>
      <c r="E17" s="53"/>
      <c r="F17" s="53"/>
      <c r="G17" s="53"/>
      <c r="H17" s="53"/>
    </row>
    <row r="18" spans="2:8" ht="15.75" thickBot="1" x14ac:dyDescent="0.3">
      <c r="B18" s="53"/>
      <c r="C18" s="53"/>
      <c r="D18" s="53"/>
      <c r="E18" s="53"/>
      <c r="F18" s="53"/>
      <c r="G18" s="53"/>
      <c r="H18" s="53"/>
    </row>
    <row r="19" spans="2:8" ht="16.5" thickBot="1" x14ac:dyDescent="0.3">
      <c r="B19" s="153" t="s">
        <v>54</v>
      </c>
      <c r="C19" s="154"/>
      <c r="D19" s="1" t="s">
        <v>0</v>
      </c>
      <c r="E19" s="2" t="s">
        <v>1</v>
      </c>
      <c r="F19" s="2" t="s">
        <v>2</v>
      </c>
      <c r="G19" s="157" t="s">
        <v>3</v>
      </c>
      <c r="H19" s="157" t="s">
        <v>24</v>
      </c>
    </row>
    <row r="20" spans="2:8" ht="15.75" thickBot="1" x14ac:dyDescent="0.3">
      <c r="B20" s="155"/>
      <c r="C20" s="156"/>
      <c r="D20" s="142" t="s">
        <v>4</v>
      </c>
      <c r="E20" s="143"/>
      <c r="F20" s="144"/>
      <c r="G20" s="158"/>
      <c r="H20" s="158"/>
    </row>
    <row r="21" spans="2:8" ht="16.5" thickBot="1" x14ac:dyDescent="0.3">
      <c r="B21" s="161" t="s">
        <v>26</v>
      </c>
      <c r="C21" s="162"/>
      <c r="D21" s="16">
        <f>D22+D23+D24</f>
        <v>0</v>
      </c>
      <c r="E21" s="16">
        <f>E22+E23+E24</f>
        <v>0</v>
      </c>
      <c r="F21" s="26">
        <f>F22+F23+F24</f>
        <v>0</v>
      </c>
      <c r="G21" s="27">
        <f>D21+E21+F21</f>
        <v>0</v>
      </c>
      <c r="H21" s="10" t="e">
        <f>G21/$G$44</f>
        <v>#DIV/0!</v>
      </c>
    </row>
    <row r="22" spans="2:8" ht="15.75" x14ac:dyDescent="0.25">
      <c r="B22" s="3"/>
      <c r="C22" s="5" t="s">
        <v>5</v>
      </c>
      <c r="D22" s="17"/>
      <c r="E22" s="18"/>
      <c r="F22" s="28"/>
      <c r="G22" s="29">
        <f>D22+E22+F22</f>
        <v>0</v>
      </c>
      <c r="H22" s="9"/>
    </row>
    <row r="23" spans="2:8" ht="15.75" x14ac:dyDescent="0.25">
      <c r="B23" s="3"/>
      <c r="C23" s="5" t="s">
        <v>6</v>
      </c>
      <c r="D23" s="19"/>
      <c r="E23" s="20"/>
      <c r="F23" s="30"/>
      <c r="G23" s="31">
        <f>D23+E23+F23</f>
        <v>0</v>
      </c>
      <c r="H23" s="9"/>
    </row>
    <row r="24" spans="2:8" ht="16.5" thickBot="1" x14ac:dyDescent="0.3">
      <c r="B24" s="4"/>
      <c r="C24" s="6" t="s">
        <v>7</v>
      </c>
      <c r="D24" s="21"/>
      <c r="E24" s="22"/>
      <c r="F24" s="32"/>
      <c r="G24" s="33">
        <f t="shared" ref="G24:G43" si="3">D24+E24+F24</f>
        <v>0</v>
      </c>
      <c r="H24" s="9"/>
    </row>
    <row r="25" spans="2:8" ht="16.5" thickBot="1" x14ac:dyDescent="0.3">
      <c r="B25" s="159" t="s">
        <v>27</v>
      </c>
      <c r="C25" s="185"/>
      <c r="D25" s="23">
        <f>D26+D27</f>
        <v>0</v>
      </c>
      <c r="E25" s="23">
        <f>E26+E27</f>
        <v>0</v>
      </c>
      <c r="F25" s="34">
        <f>F26+F27</f>
        <v>0</v>
      </c>
      <c r="G25" s="27">
        <f>D25+E25+F25</f>
        <v>0</v>
      </c>
      <c r="H25" s="10" t="e">
        <f>G25/$G$44</f>
        <v>#DIV/0!</v>
      </c>
    </row>
    <row r="26" spans="2:8" ht="15.75" x14ac:dyDescent="0.25">
      <c r="B26" s="3"/>
      <c r="C26" s="5" t="s">
        <v>32</v>
      </c>
      <c r="D26" s="17"/>
      <c r="E26" s="18"/>
      <c r="F26" s="28"/>
      <c r="G26" s="29">
        <f t="shared" si="3"/>
        <v>0</v>
      </c>
      <c r="H26" s="9"/>
    </row>
    <row r="27" spans="2:8" ht="16.5" thickBot="1" x14ac:dyDescent="0.3">
      <c r="B27" s="3"/>
      <c r="C27" s="5" t="s">
        <v>8</v>
      </c>
      <c r="D27" s="21"/>
      <c r="E27" s="22"/>
      <c r="F27" s="32"/>
      <c r="G27" s="33">
        <f t="shared" si="3"/>
        <v>0</v>
      </c>
      <c r="H27" s="9"/>
    </row>
    <row r="28" spans="2:8" ht="16.5" thickBot="1" x14ac:dyDescent="0.3">
      <c r="B28" s="159" t="s">
        <v>28</v>
      </c>
      <c r="C28" s="185"/>
      <c r="D28" s="23">
        <f>D29+D30</f>
        <v>0</v>
      </c>
      <c r="E28" s="23">
        <f>E29+E30</f>
        <v>0</v>
      </c>
      <c r="F28" s="34">
        <f>F29+F30</f>
        <v>0</v>
      </c>
      <c r="G28" s="27">
        <f>D28+E28+F28</f>
        <v>0</v>
      </c>
      <c r="H28" s="10" t="e">
        <f>G28/$G$44</f>
        <v>#DIV/0!</v>
      </c>
    </row>
    <row r="29" spans="2:8" ht="15.75" x14ac:dyDescent="0.25">
      <c r="B29" s="3"/>
      <c r="C29" s="5" t="s">
        <v>9</v>
      </c>
      <c r="D29" s="17"/>
      <c r="E29" s="18"/>
      <c r="F29" s="28"/>
      <c r="G29" s="29">
        <f t="shared" si="3"/>
        <v>0</v>
      </c>
      <c r="H29" s="9"/>
    </row>
    <row r="30" spans="2:8" ht="16.5" thickBot="1" x14ac:dyDescent="0.3">
      <c r="B30" s="3"/>
      <c r="C30" s="5" t="s">
        <v>10</v>
      </c>
      <c r="D30" s="21"/>
      <c r="E30" s="22"/>
      <c r="F30" s="32"/>
      <c r="G30" s="33">
        <f t="shared" si="3"/>
        <v>0</v>
      </c>
      <c r="H30" s="9"/>
    </row>
    <row r="31" spans="2:8" ht="16.5" thickBot="1" x14ac:dyDescent="0.3">
      <c r="B31" s="159" t="s">
        <v>33</v>
      </c>
      <c r="C31" s="185"/>
      <c r="D31" s="23">
        <f>D32+D33</f>
        <v>0</v>
      </c>
      <c r="E31" s="23">
        <f>E32+E33</f>
        <v>0</v>
      </c>
      <c r="F31" s="34">
        <f>F32+F33</f>
        <v>0</v>
      </c>
      <c r="G31" s="27">
        <f>D31+E31+F31</f>
        <v>0</v>
      </c>
      <c r="H31" s="10" t="e">
        <f>G31/$G$44</f>
        <v>#DIV/0!</v>
      </c>
    </row>
    <row r="32" spans="2:8" ht="15.75" x14ac:dyDescent="0.25">
      <c r="B32" s="3"/>
      <c r="C32" s="5" t="s">
        <v>11</v>
      </c>
      <c r="D32" s="17"/>
      <c r="E32" s="18"/>
      <c r="F32" s="28"/>
      <c r="G32" s="29">
        <f t="shared" si="3"/>
        <v>0</v>
      </c>
      <c r="H32" s="9"/>
    </row>
    <row r="33" spans="2:9" ht="16.5" thickBot="1" x14ac:dyDescent="0.3">
      <c r="B33" s="3"/>
      <c r="C33" s="8" t="s">
        <v>43</v>
      </c>
      <c r="D33" s="21"/>
      <c r="E33" s="22"/>
      <c r="F33" s="32"/>
      <c r="G33" s="33">
        <f t="shared" si="3"/>
        <v>0</v>
      </c>
      <c r="H33" s="9"/>
    </row>
    <row r="34" spans="2:9" ht="16.5" thickBot="1" x14ac:dyDescent="0.3">
      <c r="B34" s="161" t="s">
        <v>29</v>
      </c>
      <c r="C34" s="162"/>
      <c r="D34" s="16">
        <f>D35+D36+D37</f>
        <v>0</v>
      </c>
      <c r="E34" s="16">
        <f>E35+E36+E37</f>
        <v>0</v>
      </c>
      <c r="F34" s="26">
        <f>F35+F36+F37</f>
        <v>0</v>
      </c>
      <c r="G34" s="27">
        <f>D34+E34+F34</f>
        <v>0</v>
      </c>
      <c r="H34" s="10" t="e">
        <f>G34/$G$44</f>
        <v>#DIV/0!</v>
      </c>
    </row>
    <row r="35" spans="2:9" ht="25.5" customHeight="1" x14ac:dyDescent="0.25">
      <c r="B35" s="3"/>
      <c r="C35" s="5" t="s">
        <v>12</v>
      </c>
      <c r="D35" s="17"/>
      <c r="E35" s="18"/>
      <c r="F35" s="28"/>
      <c r="G35" s="29">
        <f t="shared" si="3"/>
        <v>0</v>
      </c>
      <c r="H35" s="9"/>
    </row>
    <row r="36" spans="2:9" ht="15.75" x14ac:dyDescent="0.25">
      <c r="B36" s="3"/>
      <c r="C36" s="5" t="s">
        <v>13</v>
      </c>
      <c r="D36" s="19"/>
      <c r="E36" s="20"/>
      <c r="F36" s="30"/>
      <c r="G36" s="31">
        <f t="shared" si="3"/>
        <v>0</v>
      </c>
      <c r="H36" s="9"/>
    </row>
    <row r="37" spans="2:9" ht="16.5" thickBot="1" x14ac:dyDescent="0.3">
      <c r="B37" s="4"/>
      <c r="C37" s="6" t="s">
        <v>14</v>
      </c>
      <c r="D37" s="21"/>
      <c r="E37" s="22"/>
      <c r="F37" s="32"/>
      <c r="G37" s="33">
        <f t="shared" si="3"/>
        <v>0</v>
      </c>
      <c r="H37" s="9"/>
    </row>
    <row r="38" spans="2:9" ht="16.5" thickBot="1" x14ac:dyDescent="0.3">
      <c r="B38" s="159" t="s">
        <v>30</v>
      </c>
      <c r="C38" s="160"/>
      <c r="D38" s="23">
        <f>D39+D40+D41+D42+D43</f>
        <v>0</v>
      </c>
      <c r="E38" s="23">
        <f>E39+E40+E41+E42+E43</f>
        <v>0</v>
      </c>
      <c r="F38" s="34">
        <f>F39+F40+F41+F42+F43</f>
        <v>0</v>
      </c>
      <c r="G38" s="27">
        <f>D38+E38+F38</f>
        <v>0</v>
      </c>
      <c r="H38" s="10" t="e">
        <f>G38/$G$44</f>
        <v>#DIV/0!</v>
      </c>
    </row>
    <row r="39" spans="2:9" ht="15.75" x14ac:dyDescent="0.25">
      <c r="B39" s="3"/>
      <c r="C39" s="5" t="s">
        <v>15</v>
      </c>
      <c r="D39" s="17"/>
      <c r="E39" s="18"/>
      <c r="F39" s="28"/>
      <c r="G39" s="29">
        <f t="shared" si="3"/>
        <v>0</v>
      </c>
      <c r="H39" s="9"/>
    </row>
    <row r="40" spans="2:9" ht="15.75" x14ac:dyDescent="0.25">
      <c r="B40" s="3"/>
      <c r="C40" s="8" t="s">
        <v>20</v>
      </c>
      <c r="D40" s="19"/>
      <c r="E40" s="20"/>
      <c r="F40" s="30"/>
      <c r="G40" s="31">
        <f t="shared" si="3"/>
        <v>0</v>
      </c>
      <c r="H40" s="9"/>
    </row>
    <row r="41" spans="2:9" ht="15.75" x14ac:dyDescent="0.25">
      <c r="B41" s="3"/>
      <c r="C41" s="5" t="s">
        <v>16</v>
      </c>
      <c r="D41" s="19"/>
      <c r="E41" s="20"/>
      <c r="F41" s="30"/>
      <c r="G41" s="31">
        <f t="shared" si="3"/>
        <v>0</v>
      </c>
      <c r="H41" s="9"/>
    </row>
    <row r="42" spans="2:9" ht="15.75" x14ac:dyDescent="0.25">
      <c r="B42" s="3"/>
      <c r="C42" s="5" t="s">
        <v>17</v>
      </c>
      <c r="D42" s="19"/>
      <c r="E42" s="20"/>
      <c r="F42" s="30"/>
      <c r="G42" s="31">
        <f t="shared" si="3"/>
        <v>0</v>
      </c>
      <c r="H42" s="9"/>
    </row>
    <row r="43" spans="2:9" ht="16.5" thickBot="1" x14ac:dyDescent="0.3">
      <c r="B43" s="4"/>
      <c r="C43" s="6" t="s">
        <v>18</v>
      </c>
      <c r="D43" s="21"/>
      <c r="E43" s="22"/>
      <c r="F43" s="32"/>
      <c r="G43" s="33">
        <f t="shared" si="3"/>
        <v>0</v>
      </c>
      <c r="H43" s="9"/>
    </row>
    <row r="44" spans="2:9" ht="19.5" thickBot="1" x14ac:dyDescent="0.3">
      <c r="B44" s="151" t="s">
        <v>53</v>
      </c>
      <c r="C44" s="152"/>
      <c r="D44" s="50">
        <f>D21+D25+D28+D31+D34+D38</f>
        <v>0</v>
      </c>
      <c r="E44" s="50">
        <f t="shared" ref="E44:F44" si="4">E21+E25+E28+E31+E34+E38</f>
        <v>0</v>
      </c>
      <c r="F44" s="50">
        <f t="shared" si="4"/>
        <v>0</v>
      </c>
      <c r="G44" s="51">
        <f>D44+E44+F44</f>
        <v>0</v>
      </c>
      <c r="H44" s="52" t="e">
        <f>G44/$G$47</f>
        <v>#DIV/0!</v>
      </c>
    </row>
    <row r="45" spans="2:9" x14ac:dyDescent="0.25">
      <c r="I45" s="43"/>
    </row>
    <row r="46" spans="2:9" x14ac:dyDescent="0.25">
      <c r="B46" t="s">
        <v>39</v>
      </c>
    </row>
    <row r="47" spans="2:9" x14ac:dyDescent="0.25">
      <c r="B47" t="s">
        <v>40</v>
      </c>
    </row>
    <row r="48" spans="2:9" ht="15.75" customHeight="1" x14ac:dyDescent="0.25">
      <c r="B48" s="7" t="s">
        <v>55</v>
      </c>
      <c r="I48" s="44"/>
    </row>
    <row r="49" spans="2:16" x14ac:dyDescent="0.25">
      <c r="B49" t="s">
        <v>19</v>
      </c>
      <c r="I49" s="39"/>
    </row>
    <row r="50" spans="2:16" ht="15.75" thickBot="1" x14ac:dyDescent="0.3">
      <c r="I50" s="39"/>
    </row>
    <row r="51" spans="2:16" ht="25.5" customHeight="1" thickBot="1" x14ac:dyDescent="0.3">
      <c r="B51" s="145" t="s">
        <v>52</v>
      </c>
      <c r="C51" s="146"/>
      <c r="D51" s="68" t="s">
        <v>0</v>
      </c>
      <c r="E51" s="58" t="s">
        <v>1</v>
      </c>
      <c r="F51" s="59" t="s">
        <v>2</v>
      </c>
      <c r="G51" s="60" t="s">
        <v>3</v>
      </c>
      <c r="H51" s="61" t="s">
        <v>24</v>
      </c>
    </row>
    <row r="52" spans="2:16" ht="20.25" customHeight="1" thickBot="1" x14ac:dyDescent="0.3">
      <c r="B52" s="147"/>
      <c r="C52" s="148"/>
      <c r="D52" s="142" t="s">
        <v>4</v>
      </c>
      <c r="E52" s="143"/>
      <c r="F52" s="144"/>
      <c r="G52" s="69"/>
      <c r="H52" s="70"/>
    </row>
    <row r="53" spans="2:16" ht="15.75" x14ac:dyDescent="0.25">
      <c r="B53" s="149" t="s">
        <v>42</v>
      </c>
      <c r="C53" s="150"/>
      <c r="D53" s="24"/>
      <c r="E53" s="24"/>
      <c r="F53" s="24"/>
      <c r="G53" s="35"/>
      <c r="H53" s="62"/>
    </row>
    <row r="54" spans="2:16" ht="30" x14ac:dyDescent="0.25">
      <c r="B54" s="92" t="s">
        <v>44</v>
      </c>
      <c r="C54" s="98" t="s">
        <v>45</v>
      </c>
      <c r="D54" s="37">
        <f>D16</f>
        <v>0</v>
      </c>
      <c r="E54" s="37">
        <f>E16</f>
        <v>0</v>
      </c>
      <c r="F54" s="37">
        <f>F16</f>
        <v>0</v>
      </c>
      <c r="G54" s="41">
        <f>D54+E54+F54</f>
        <v>0</v>
      </c>
      <c r="H54" s="93" t="e">
        <f>(G54)/G58</f>
        <v>#DIV/0!</v>
      </c>
      <c r="K54" s="135"/>
    </row>
    <row r="55" spans="2:16" s="11" customFormat="1" ht="21.75" customHeight="1" x14ac:dyDescent="0.25">
      <c r="B55" s="184" t="s">
        <v>34</v>
      </c>
      <c r="C55" s="150"/>
      <c r="D55" s="40">
        <f t="shared" ref="D55:F55" si="5">D56+D57</f>
        <v>0</v>
      </c>
      <c r="E55" s="40">
        <f t="shared" si="5"/>
        <v>0</v>
      </c>
      <c r="F55" s="40">
        <f t="shared" si="5"/>
        <v>0</v>
      </c>
      <c r="G55" s="40">
        <f>G56+G57</f>
        <v>0</v>
      </c>
      <c r="H55" s="62" t="e">
        <f>G55/G58</f>
        <v>#DIV/0!</v>
      </c>
      <c r="P55" s="11" t="s">
        <v>94</v>
      </c>
    </row>
    <row r="56" spans="2:16" ht="30" x14ac:dyDescent="0.25">
      <c r="B56" s="92" t="s">
        <v>96</v>
      </c>
      <c r="C56" s="97" t="s">
        <v>41</v>
      </c>
      <c r="D56" s="37"/>
      <c r="E56" s="37"/>
      <c r="F56" s="38"/>
      <c r="G56" s="41">
        <f t="shared" ref="G56" si="6">D56+E56+F56</f>
        <v>0</v>
      </c>
      <c r="H56" s="93" t="e">
        <f>(G56)/G58</f>
        <v>#DIV/0!</v>
      </c>
    </row>
    <row r="57" spans="2:16" ht="25.5" customHeight="1" x14ac:dyDescent="0.25">
      <c r="B57" s="63"/>
      <c r="C57" s="99" t="s">
        <v>23</v>
      </c>
      <c r="D57" s="25"/>
      <c r="E57" s="25"/>
      <c r="F57" s="36"/>
      <c r="G57" s="42">
        <f>D57+E57+F57</f>
        <v>0</v>
      </c>
      <c r="H57" s="64" t="e">
        <f>G57/G58</f>
        <v>#DIV/0!</v>
      </c>
    </row>
    <row r="58" spans="2:16" ht="19.5" customHeight="1" thickBot="1" x14ac:dyDescent="0.35">
      <c r="B58" s="182" t="s">
        <v>21</v>
      </c>
      <c r="C58" s="183"/>
      <c r="D58" s="66">
        <f>D54+D55</f>
        <v>0</v>
      </c>
      <c r="E58" s="66">
        <f t="shared" ref="E58:F58" si="7">E54+E55</f>
        <v>0</v>
      </c>
      <c r="F58" s="66">
        <f t="shared" si="7"/>
        <v>0</v>
      </c>
      <c r="G58" s="66">
        <f>G54+G55</f>
        <v>0</v>
      </c>
      <c r="H58" s="67" t="e">
        <f>H53+H55</f>
        <v>#DIV/0!</v>
      </c>
    </row>
    <row r="59" spans="2:16" ht="19.5" thickBot="1" x14ac:dyDescent="0.35">
      <c r="B59" s="45"/>
      <c r="C59" s="45"/>
      <c r="D59" s="46"/>
      <c r="E59" s="46"/>
      <c r="F59" s="46"/>
      <c r="G59" s="47"/>
      <c r="H59" s="48"/>
    </row>
    <row r="60" spans="2:16" s="11" customFormat="1" ht="15.75" customHeight="1" x14ac:dyDescent="0.25">
      <c r="B60" s="173" t="s">
        <v>25</v>
      </c>
      <c r="C60" s="174"/>
      <c r="D60" s="175"/>
    </row>
    <row r="61" spans="2:16" s="11" customFormat="1" ht="21.75" customHeight="1" x14ac:dyDescent="0.25">
      <c r="B61" s="179" t="s">
        <v>73</v>
      </c>
      <c r="C61" s="180"/>
      <c r="D61" s="181"/>
      <c r="E61"/>
      <c r="F61"/>
      <c r="G61"/>
      <c r="H61"/>
    </row>
    <row r="62" spans="2:16" ht="30" x14ac:dyDescent="0.25">
      <c r="B62" s="65"/>
      <c r="C62" s="13" t="s">
        <v>80</v>
      </c>
      <c r="D62" s="71">
        <f>IF((G54+G57)*5%&gt;25000,25000,(G54+G57)*5%)</f>
        <v>0</v>
      </c>
      <c r="F62" s="12"/>
      <c r="G62" s="15"/>
    </row>
    <row r="63" spans="2:16" x14ac:dyDescent="0.25">
      <c r="B63" s="176" t="s">
        <v>22</v>
      </c>
      <c r="C63" s="177"/>
      <c r="D63" s="178"/>
    </row>
    <row r="64" spans="2:16" ht="48" customHeight="1" thickBot="1" x14ac:dyDescent="0.3">
      <c r="B64" s="72"/>
      <c r="C64" s="73" t="s">
        <v>35</v>
      </c>
      <c r="D64" s="77" t="e">
        <f>IF(G64="oui",(G21+G25+G28+G31+G34)*27/100*H56,0)</f>
        <v>#DIV/0!</v>
      </c>
      <c r="E64" s="12" t="s">
        <v>36</v>
      </c>
      <c r="F64" s="139" t="s">
        <v>95</v>
      </c>
      <c r="G64" s="140" t="s">
        <v>94</v>
      </c>
    </row>
    <row r="65" spans="2:8" ht="15.75" thickBot="1" x14ac:dyDescent="0.3"/>
    <row r="66" spans="2:8" ht="15.75" x14ac:dyDescent="0.25">
      <c r="B66" s="173" t="s">
        <v>38</v>
      </c>
      <c r="C66" s="174"/>
      <c r="D66" s="175"/>
      <c r="E66" s="11"/>
      <c r="F66" s="11"/>
      <c r="G66" s="11"/>
      <c r="H66" s="11"/>
    </row>
    <row r="67" spans="2:8" x14ac:dyDescent="0.25">
      <c r="B67" s="65"/>
      <c r="C67" s="14" t="s">
        <v>37</v>
      </c>
      <c r="D67" s="71">
        <f>G56</f>
        <v>0</v>
      </c>
    </row>
    <row r="68" spans="2:8" ht="15.75" thickBot="1" x14ac:dyDescent="0.3">
      <c r="B68" s="74"/>
      <c r="C68" s="75" t="s">
        <v>31</v>
      </c>
      <c r="D68" s="78" t="e">
        <f>D64</f>
        <v>#DIV/0!</v>
      </c>
    </row>
    <row r="69" spans="2:8" ht="48" customHeight="1" thickBot="1" x14ac:dyDescent="0.3">
      <c r="B69" s="171" t="s">
        <v>97</v>
      </c>
      <c r="C69" s="172"/>
      <c r="D69" s="136" t="e">
        <f>D67+D68</f>
        <v>#DIV/0!</v>
      </c>
    </row>
  </sheetData>
  <mergeCells count="34">
    <mergeCell ref="B14:C14"/>
    <mergeCell ref="B15:C15"/>
    <mergeCell ref="B9:C9"/>
    <mergeCell ref="B10:C10"/>
    <mergeCell ref="B11:C11"/>
    <mergeCell ref="B12:C12"/>
    <mergeCell ref="B13:C13"/>
    <mergeCell ref="B58:C58"/>
    <mergeCell ref="B55:C55"/>
    <mergeCell ref="B25:C25"/>
    <mergeCell ref="B28:C28"/>
    <mergeCell ref="B31:C31"/>
    <mergeCell ref="B34:C34"/>
    <mergeCell ref="B69:C69"/>
    <mergeCell ref="B66:D66"/>
    <mergeCell ref="B63:D63"/>
    <mergeCell ref="B61:D61"/>
    <mergeCell ref="B60:D60"/>
    <mergeCell ref="B2:H3"/>
    <mergeCell ref="D52:F52"/>
    <mergeCell ref="B51:C52"/>
    <mergeCell ref="B53:C53"/>
    <mergeCell ref="B44:C44"/>
    <mergeCell ref="B19:C20"/>
    <mergeCell ref="D20:F20"/>
    <mergeCell ref="G19:G20"/>
    <mergeCell ref="H19:H20"/>
    <mergeCell ref="B38:C38"/>
    <mergeCell ref="B21:C21"/>
    <mergeCell ref="B5:C5"/>
    <mergeCell ref="B16:C16"/>
    <mergeCell ref="B6:C6"/>
    <mergeCell ref="B7:C7"/>
    <mergeCell ref="B8:C8"/>
  </mergeCells>
  <phoneticPr fontId="20" type="noConversion"/>
  <conditionalFormatting sqref="D69">
    <cfRule type="cellIs" dxfId="24" priority="2" operator="greaterThan">
      <formula>300000</formula>
    </cfRule>
  </conditionalFormatting>
  <conditionalFormatting sqref="H31">
    <cfRule type="cellIs" dxfId="23" priority="1" operator="greaterThan">
      <formula>0.25</formula>
    </cfRule>
  </conditionalFormatting>
  <dataValidations count="1">
    <dataValidation type="list" allowBlank="1" showInputMessage="1" showErrorMessage="1" sqref="G64 G62" xr:uid="{00000000-0002-0000-0000-000000000000}">
      <formula1>$P$55:$P$55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00CC-733C-4C1E-8BCC-9F9B92D73F1E}">
  <dimension ref="B2:AE35"/>
  <sheetViews>
    <sheetView tabSelected="1" topLeftCell="A13" workbookViewId="0">
      <selection activeCell="Z28" sqref="Z28:AE28"/>
    </sheetView>
  </sheetViews>
  <sheetFormatPr baseColWidth="10" defaultRowHeight="15" x14ac:dyDescent="0.25"/>
  <cols>
    <col min="2" max="2" width="39.140625" customWidth="1"/>
    <col min="3" max="3" width="23.7109375" customWidth="1"/>
    <col min="4" max="6" width="22" customWidth="1"/>
    <col min="7" max="7" width="20.28515625" customWidth="1"/>
    <col min="8" max="8" width="14.5703125" customWidth="1"/>
    <col min="9" max="9" width="8.140625" style="53" customWidth="1"/>
    <col min="10" max="10" width="39.5703125" customWidth="1"/>
    <col min="11" max="11" width="23.42578125" customWidth="1"/>
    <col min="12" max="14" width="22" customWidth="1"/>
    <col min="15" max="15" width="21.7109375" customWidth="1"/>
    <col min="16" max="16" width="14.5703125" customWidth="1"/>
    <col min="17" max="17" width="8.140625" style="53" customWidth="1"/>
    <col min="18" max="18" width="34.85546875" customWidth="1"/>
    <col min="19" max="19" width="23.42578125" customWidth="1"/>
    <col min="20" max="22" width="22" customWidth="1"/>
    <col min="23" max="23" width="21.7109375" customWidth="1"/>
    <col min="24" max="24" width="14.5703125" customWidth="1"/>
    <col min="25" max="25" width="8.140625" style="53" customWidth="1"/>
    <col min="26" max="26" width="34.85546875" customWidth="1"/>
    <col min="27" max="27" width="23.42578125" customWidth="1"/>
    <col min="28" max="30" width="22" customWidth="1"/>
    <col min="31" max="31" width="21.7109375" customWidth="1"/>
  </cols>
  <sheetData>
    <row r="2" spans="2:31" ht="29.25" customHeight="1" x14ac:dyDescent="0.25">
      <c r="B2" s="141" t="s">
        <v>85</v>
      </c>
      <c r="C2" s="141"/>
      <c r="D2" s="141"/>
      <c r="E2" s="141"/>
      <c r="F2" s="141"/>
      <c r="G2" s="141"/>
      <c r="H2" s="121"/>
      <c r="I2" s="104"/>
      <c r="P2" s="121"/>
      <c r="Q2" s="104"/>
      <c r="X2" s="121"/>
      <c r="Y2" s="104"/>
    </row>
    <row r="3" spans="2:31" ht="26.25" customHeight="1" x14ac:dyDescent="0.25">
      <c r="B3" s="141"/>
      <c r="C3" s="141"/>
      <c r="D3" s="141"/>
      <c r="E3" s="141"/>
      <c r="F3" s="141"/>
      <c r="G3" s="141"/>
      <c r="H3" s="121"/>
      <c r="I3" s="104"/>
      <c r="P3" s="121"/>
      <c r="Q3" s="104"/>
      <c r="X3" s="121"/>
      <c r="Y3" s="104"/>
    </row>
    <row r="4" spans="2:31" s="53" customFormat="1" x14ac:dyDescent="0.25"/>
    <row r="5" spans="2:31" ht="15.75" thickBot="1" x14ac:dyDescent="0.3"/>
    <row r="6" spans="2:31" ht="33.75" customHeight="1" x14ac:dyDescent="0.25">
      <c r="B6" s="186" t="s">
        <v>56</v>
      </c>
      <c r="C6" s="187"/>
      <c r="D6" s="187"/>
      <c r="E6" s="187"/>
      <c r="F6" s="187"/>
      <c r="G6" s="188"/>
      <c r="J6" s="186" t="s">
        <v>57</v>
      </c>
      <c r="K6" s="187"/>
      <c r="L6" s="187"/>
      <c r="M6" s="187"/>
      <c r="N6" s="187"/>
      <c r="O6" s="188"/>
      <c r="R6" s="186" t="s">
        <v>92</v>
      </c>
      <c r="S6" s="187"/>
      <c r="T6" s="187"/>
      <c r="U6" s="187"/>
      <c r="V6" s="187"/>
      <c r="W6" s="188"/>
      <c r="Z6" s="186" t="s">
        <v>93</v>
      </c>
      <c r="AA6" s="187"/>
      <c r="AB6" s="187"/>
      <c r="AC6" s="187"/>
      <c r="AD6" s="187"/>
      <c r="AE6" s="188"/>
    </row>
    <row r="7" spans="2:31" ht="21" customHeight="1" thickBot="1" x14ac:dyDescent="0.3">
      <c r="B7" s="189" t="s">
        <v>58</v>
      </c>
      <c r="C7" s="190"/>
      <c r="D7" s="190"/>
      <c r="E7" s="190"/>
      <c r="F7" s="190"/>
      <c r="G7" s="191"/>
      <c r="J7" s="189" t="s">
        <v>58</v>
      </c>
      <c r="K7" s="190"/>
      <c r="L7" s="190"/>
      <c r="M7" s="190"/>
      <c r="N7" s="190"/>
      <c r="O7" s="191"/>
      <c r="R7" s="189" t="s">
        <v>58</v>
      </c>
      <c r="S7" s="190"/>
      <c r="T7" s="190"/>
      <c r="U7" s="190"/>
      <c r="V7" s="190"/>
      <c r="W7" s="191"/>
      <c r="Z7" s="189" t="s">
        <v>58</v>
      </c>
      <c r="AA7" s="190"/>
      <c r="AB7" s="190"/>
      <c r="AC7" s="190"/>
      <c r="AD7" s="190"/>
      <c r="AE7" s="191"/>
    </row>
    <row r="8" spans="2:31" ht="15.75" thickBot="1" x14ac:dyDescent="0.3">
      <c r="B8" s="114" t="s">
        <v>59</v>
      </c>
      <c r="C8" s="79" t="s">
        <v>60</v>
      </c>
      <c r="D8" s="79" t="s">
        <v>61</v>
      </c>
      <c r="E8" s="79" t="s">
        <v>62</v>
      </c>
      <c r="F8" s="79" t="s">
        <v>63</v>
      </c>
      <c r="G8" s="88" t="s">
        <v>24</v>
      </c>
      <c r="J8" s="114" t="s">
        <v>59</v>
      </c>
      <c r="K8" s="79" t="s">
        <v>60</v>
      </c>
      <c r="L8" s="79" t="s">
        <v>61</v>
      </c>
      <c r="M8" s="79" t="s">
        <v>62</v>
      </c>
      <c r="N8" s="79" t="s">
        <v>63</v>
      </c>
      <c r="O8" s="88" t="s">
        <v>24</v>
      </c>
      <c r="R8" s="114" t="s">
        <v>59</v>
      </c>
      <c r="S8" s="79" t="s">
        <v>60</v>
      </c>
      <c r="T8" s="79" t="s">
        <v>61</v>
      </c>
      <c r="U8" s="79" t="s">
        <v>62</v>
      </c>
      <c r="V8" s="79" t="s">
        <v>63</v>
      </c>
      <c r="W8" s="88" t="s">
        <v>24</v>
      </c>
      <c r="Z8" s="114" t="s">
        <v>59</v>
      </c>
      <c r="AA8" s="79" t="s">
        <v>60</v>
      </c>
      <c r="AB8" s="79" t="s">
        <v>61</v>
      </c>
      <c r="AC8" s="79" t="s">
        <v>62</v>
      </c>
      <c r="AD8" s="79" t="s">
        <v>63</v>
      </c>
      <c r="AE8" s="88" t="s">
        <v>24</v>
      </c>
    </row>
    <row r="9" spans="2:31" ht="60.75" x14ac:dyDescent="0.25">
      <c r="B9" s="137" t="s">
        <v>86</v>
      </c>
      <c r="C9" s="109"/>
      <c r="D9" s="109"/>
      <c r="E9" s="109"/>
      <c r="F9" s="117">
        <f>C9+D9+E9</f>
        <v>0</v>
      </c>
      <c r="G9" s="89" t="e">
        <f>F9/F$19</f>
        <v>#DIV/0!</v>
      </c>
      <c r="J9" s="137" t="s">
        <v>86</v>
      </c>
      <c r="K9" s="109"/>
      <c r="L9" s="109"/>
      <c r="M9" s="109"/>
      <c r="N9" s="117">
        <f>K9+L9+M9</f>
        <v>0</v>
      </c>
      <c r="O9" s="89" t="e">
        <f>N9/N$19</f>
        <v>#DIV/0!</v>
      </c>
      <c r="R9" s="116" t="s">
        <v>86</v>
      </c>
      <c r="S9" s="109"/>
      <c r="T9" s="109"/>
      <c r="U9" s="109"/>
      <c r="V9" s="117">
        <f>S9+T9+U9</f>
        <v>0</v>
      </c>
      <c r="W9" s="89" t="e">
        <f>V9/V$19</f>
        <v>#DIV/0!</v>
      </c>
      <c r="Z9" s="116" t="s">
        <v>86</v>
      </c>
      <c r="AA9" s="109"/>
      <c r="AB9" s="109"/>
      <c r="AC9" s="109"/>
      <c r="AD9" s="117">
        <f>AA9+AB9+AC9</f>
        <v>0</v>
      </c>
      <c r="AE9" s="89" t="e">
        <f>AD9/AD$19</f>
        <v>#DIV/0!</v>
      </c>
    </row>
    <row r="10" spans="2:31" ht="55.5" customHeight="1" x14ac:dyDescent="0.25">
      <c r="B10" s="115" t="s">
        <v>64</v>
      </c>
      <c r="C10" s="111"/>
      <c r="D10" s="111"/>
      <c r="E10" s="111"/>
      <c r="F10" s="112">
        <f>C10+D10+E10</f>
        <v>0</v>
      </c>
      <c r="G10" s="89" t="e">
        <f>F10/F$19</f>
        <v>#DIV/0!</v>
      </c>
      <c r="J10" s="115" t="s">
        <v>64</v>
      </c>
      <c r="K10" s="111"/>
      <c r="L10" s="111"/>
      <c r="M10" s="111"/>
      <c r="N10" s="112">
        <f>K10+L10+M10</f>
        <v>0</v>
      </c>
      <c r="O10" s="89" t="e">
        <f>N10/N$19</f>
        <v>#DIV/0!</v>
      </c>
      <c r="R10" s="115" t="s">
        <v>64</v>
      </c>
      <c r="S10" s="111"/>
      <c r="T10" s="111"/>
      <c r="U10" s="111"/>
      <c r="V10" s="112">
        <f>S10+T10+U10</f>
        <v>0</v>
      </c>
      <c r="W10" s="89" t="e">
        <f>V10/V$19</f>
        <v>#DIV/0!</v>
      </c>
      <c r="Z10" s="115" t="s">
        <v>64</v>
      </c>
      <c r="AA10" s="111"/>
      <c r="AB10" s="111"/>
      <c r="AC10" s="111"/>
      <c r="AD10" s="112">
        <f>AA10+AB10+AC10</f>
        <v>0</v>
      </c>
      <c r="AE10" s="89" t="e">
        <f>AD10/AD$19</f>
        <v>#DIV/0!</v>
      </c>
    </row>
    <row r="11" spans="2:31" x14ac:dyDescent="0.25">
      <c r="B11" s="110" t="s">
        <v>65</v>
      </c>
      <c r="C11" s="111"/>
      <c r="D11" s="111"/>
      <c r="E11" s="111"/>
      <c r="F11" s="112">
        <f t="shared" ref="F11:F17" si="0">C11+D11+E11</f>
        <v>0</v>
      </c>
      <c r="G11" s="89" t="e">
        <f>F11/F$19</f>
        <v>#DIV/0!</v>
      </c>
      <c r="J11" s="110" t="s">
        <v>65</v>
      </c>
      <c r="K11" s="111"/>
      <c r="L11" s="111"/>
      <c r="M11" s="111"/>
      <c r="N11" s="112">
        <f t="shared" ref="N11:N18" si="1">K11+L11+M11</f>
        <v>0</v>
      </c>
      <c r="O11" s="89" t="e">
        <f>N11/N$19</f>
        <v>#DIV/0!</v>
      </c>
      <c r="R11" s="110" t="s">
        <v>65</v>
      </c>
      <c r="S11" s="111"/>
      <c r="T11" s="111"/>
      <c r="U11" s="111"/>
      <c r="V11" s="112">
        <f t="shared" ref="V11:V18" si="2">S11+T11+U11</f>
        <v>0</v>
      </c>
      <c r="W11" s="89" t="e">
        <f>V11/V$19</f>
        <v>#DIV/0!</v>
      </c>
      <c r="Z11" s="110" t="s">
        <v>65</v>
      </c>
      <c r="AA11" s="111"/>
      <c r="AB11" s="111"/>
      <c r="AC11" s="111"/>
      <c r="AD11" s="112">
        <f t="shared" ref="AD11:AD18" si="3">AA11+AB11+AC11</f>
        <v>0</v>
      </c>
      <c r="AE11" s="89" t="e">
        <f>AD11/AD$19</f>
        <v>#DIV/0!</v>
      </c>
    </row>
    <row r="12" spans="2:31" x14ac:dyDescent="0.25">
      <c r="B12" s="113" t="s">
        <v>72</v>
      </c>
      <c r="C12" s="111"/>
      <c r="D12" s="111"/>
      <c r="E12" s="111"/>
      <c r="F12" s="112">
        <f t="shared" si="0"/>
        <v>0</v>
      </c>
      <c r="G12" s="192" t="e">
        <f>(F12+F13)/F19</f>
        <v>#DIV/0!</v>
      </c>
      <c r="J12" s="113" t="s">
        <v>72</v>
      </c>
      <c r="K12" s="111"/>
      <c r="L12" s="111"/>
      <c r="M12" s="111"/>
      <c r="N12" s="112">
        <f t="shared" si="1"/>
        <v>0</v>
      </c>
      <c r="O12" s="192" t="e">
        <f>(N12+N13)/N19</f>
        <v>#DIV/0!</v>
      </c>
      <c r="R12" s="113" t="s">
        <v>72</v>
      </c>
      <c r="S12" s="111"/>
      <c r="T12" s="111"/>
      <c r="U12" s="111"/>
      <c r="V12" s="112">
        <f t="shared" si="2"/>
        <v>0</v>
      </c>
      <c r="W12" s="192" t="e">
        <f>(V12+V13)/V19</f>
        <v>#DIV/0!</v>
      </c>
      <c r="Z12" s="113" t="s">
        <v>72</v>
      </c>
      <c r="AA12" s="111"/>
      <c r="AB12" s="111"/>
      <c r="AC12" s="111"/>
      <c r="AD12" s="112">
        <f t="shared" si="3"/>
        <v>0</v>
      </c>
      <c r="AE12" s="192" t="e">
        <f>(AD12+AD13)/AD19</f>
        <v>#DIV/0!</v>
      </c>
    </row>
    <row r="13" spans="2:31" x14ac:dyDescent="0.25">
      <c r="B13" s="113" t="s">
        <v>66</v>
      </c>
      <c r="C13" s="111"/>
      <c r="D13" s="111"/>
      <c r="E13" s="111"/>
      <c r="F13" s="112">
        <f t="shared" si="0"/>
        <v>0</v>
      </c>
      <c r="G13" s="192"/>
      <c r="J13" s="113" t="s">
        <v>66</v>
      </c>
      <c r="K13" s="111"/>
      <c r="L13" s="111"/>
      <c r="M13" s="111"/>
      <c r="N13" s="112">
        <f t="shared" si="1"/>
        <v>0</v>
      </c>
      <c r="O13" s="192"/>
      <c r="R13" s="113" t="s">
        <v>66</v>
      </c>
      <c r="S13" s="111"/>
      <c r="T13" s="111"/>
      <c r="U13" s="111"/>
      <c r="V13" s="112">
        <f t="shared" si="2"/>
        <v>0</v>
      </c>
      <c r="W13" s="192"/>
      <c r="Z13" s="113" t="s">
        <v>66</v>
      </c>
      <c r="AA13" s="111"/>
      <c r="AB13" s="111"/>
      <c r="AC13" s="111"/>
      <c r="AD13" s="112">
        <f t="shared" si="3"/>
        <v>0</v>
      </c>
      <c r="AE13" s="192"/>
    </row>
    <row r="14" spans="2:31" x14ac:dyDescent="0.25">
      <c r="B14" s="110" t="s">
        <v>15</v>
      </c>
      <c r="C14" s="111"/>
      <c r="D14" s="111"/>
      <c r="E14" s="111"/>
      <c r="F14" s="112">
        <f t="shared" si="0"/>
        <v>0</v>
      </c>
      <c r="G14" s="89" t="e">
        <f>F14/F$19</f>
        <v>#DIV/0!</v>
      </c>
      <c r="J14" s="110" t="s">
        <v>15</v>
      </c>
      <c r="K14" s="111"/>
      <c r="L14" s="111"/>
      <c r="M14" s="111"/>
      <c r="N14" s="112">
        <f t="shared" si="1"/>
        <v>0</v>
      </c>
      <c r="O14" s="89" t="e">
        <f>N14/N$19</f>
        <v>#DIV/0!</v>
      </c>
      <c r="R14" s="110" t="s">
        <v>15</v>
      </c>
      <c r="S14" s="111"/>
      <c r="T14" s="111"/>
      <c r="U14" s="111"/>
      <c r="V14" s="112">
        <f t="shared" si="2"/>
        <v>0</v>
      </c>
      <c r="W14" s="89" t="e">
        <f>V14/V$19</f>
        <v>#DIV/0!</v>
      </c>
      <c r="Z14" s="110" t="s">
        <v>15</v>
      </c>
      <c r="AA14" s="111"/>
      <c r="AB14" s="111"/>
      <c r="AC14" s="111"/>
      <c r="AD14" s="112">
        <f t="shared" si="3"/>
        <v>0</v>
      </c>
      <c r="AE14" s="89" t="e">
        <f>AD14/AD$19</f>
        <v>#DIV/0!</v>
      </c>
    </row>
    <row r="15" spans="2:31" x14ac:dyDescent="0.25">
      <c r="B15" s="110" t="s">
        <v>67</v>
      </c>
      <c r="C15" s="111"/>
      <c r="D15" s="111"/>
      <c r="E15" s="111"/>
      <c r="F15" s="112">
        <f t="shared" si="0"/>
        <v>0</v>
      </c>
      <c r="G15" s="89" t="e">
        <f>F15/F$19</f>
        <v>#DIV/0!</v>
      </c>
      <c r="J15" s="110" t="s">
        <v>67</v>
      </c>
      <c r="K15" s="111"/>
      <c r="L15" s="111"/>
      <c r="M15" s="111"/>
      <c r="N15" s="112">
        <f t="shared" si="1"/>
        <v>0</v>
      </c>
      <c r="O15" s="89" t="e">
        <f>N15/N$19</f>
        <v>#DIV/0!</v>
      </c>
      <c r="R15" s="110" t="s">
        <v>67</v>
      </c>
      <c r="S15" s="111"/>
      <c r="T15" s="111"/>
      <c r="U15" s="111"/>
      <c r="V15" s="112">
        <f t="shared" si="2"/>
        <v>0</v>
      </c>
      <c r="W15" s="89" t="e">
        <f>V15/V$19</f>
        <v>#DIV/0!</v>
      </c>
      <c r="Z15" s="110" t="s">
        <v>67</v>
      </c>
      <c r="AA15" s="111"/>
      <c r="AB15" s="111"/>
      <c r="AC15" s="111"/>
      <c r="AD15" s="112">
        <f t="shared" si="3"/>
        <v>0</v>
      </c>
      <c r="AE15" s="89" t="e">
        <f>AD15/AD$19</f>
        <v>#DIV/0!</v>
      </c>
    </row>
    <row r="16" spans="2:31" x14ac:dyDescent="0.25">
      <c r="B16" s="110" t="s">
        <v>88</v>
      </c>
      <c r="C16" s="111"/>
      <c r="D16" s="111"/>
      <c r="E16" s="111"/>
      <c r="F16" s="112">
        <f t="shared" si="0"/>
        <v>0</v>
      </c>
      <c r="G16" s="89" t="e">
        <f>F16/F$19</f>
        <v>#DIV/0!</v>
      </c>
      <c r="J16" s="110" t="s">
        <v>88</v>
      </c>
      <c r="K16" s="111"/>
      <c r="L16" s="111"/>
      <c r="M16" s="111"/>
      <c r="N16" s="112">
        <f t="shared" si="1"/>
        <v>0</v>
      </c>
      <c r="O16" s="89" t="e">
        <f>N16/N$19</f>
        <v>#DIV/0!</v>
      </c>
      <c r="R16" s="110" t="s">
        <v>88</v>
      </c>
      <c r="S16" s="111"/>
      <c r="T16" s="111"/>
      <c r="U16" s="111"/>
      <c r="V16" s="112">
        <f t="shared" si="2"/>
        <v>0</v>
      </c>
      <c r="W16" s="89" t="e">
        <f>V16/V$19</f>
        <v>#DIV/0!</v>
      </c>
      <c r="Z16" s="110" t="s">
        <v>88</v>
      </c>
      <c r="AA16" s="111"/>
      <c r="AB16" s="111"/>
      <c r="AC16" s="111"/>
      <c r="AD16" s="112">
        <f t="shared" si="3"/>
        <v>0</v>
      </c>
      <c r="AE16" s="89" t="e">
        <f>AD16/AD$19</f>
        <v>#DIV/0!</v>
      </c>
    </row>
    <row r="17" spans="2:31" ht="25.5" x14ac:dyDescent="0.25">
      <c r="B17" s="110" t="s">
        <v>68</v>
      </c>
      <c r="C17" s="111"/>
      <c r="D17" s="111"/>
      <c r="E17" s="111"/>
      <c r="F17" s="112">
        <f t="shared" si="0"/>
        <v>0</v>
      </c>
      <c r="G17" s="89" t="e">
        <f>F17/F$19</f>
        <v>#DIV/0!</v>
      </c>
      <c r="J17" s="110" t="s">
        <v>68</v>
      </c>
      <c r="K17" s="111"/>
      <c r="L17" s="111"/>
      <c r="M17" s="111"/>
      <c r="N17" s="112">
        <f t="shared" si="1"/>
        <v>0</v>
      </c>
      <c r="O17" s="89" t="e">
        <f>N17/N$19</f>
        <v>#DIV/0!</v>
      </c>
      <c r="R17" s="110" t="s">
        <v>68</v>
      </c>
      <c r="S17" s="111"/>
      <c r="T17" s="111"/>
      <c r="U17" s="111"/>
      <c r="V17" s="112">
        <f t="shared" si="2"/>
        <v>0</v>
      </c>
      <c r="W17" s="89" t="e">
        <f>V17/V$19</f>
        <v>#DIV/0!</v>
      </c>
      <c r="Z17" s="110" t="s">
        <v>68</v>
      </c>
      <c r="AA17" s="111"/>
      <c r="AB17" s="111"/>
      <c r="AC17" s="111"/>
      <c r="AD17" s="112">
        <f t="shared" si="3"/>
        <v>0</v>
      </c>
      <c r="AE17" s="89" t="e">
        <f>AD17/AD$19</f>
        <v>#DIV/0!</v>
      </c>
    </row>
    <row r="18" spans="2:31" ht="51.75" thickBot="1" x14ac:dyDescent="0.3">
      <c r="B18" s="118" t="s">
        <v>89</v>
      </c>
      <c r="C18" s="80"/>
      <c r="D18" s="80"/>
      <c r="E18" s="80"/>
      <c r="F18" s="81">
        <f t="shared" ref="F18" si="4">C18+D18+E18</f>
        <v>0</v>
      </c>
      <c r="G18" s="89" t="e">
        <f>F18/F$19</f>
        <v>#DIV/0!</v>
      </c>
      <c r="J18" s="118" t="s">
        <v>89</v>
      </c>
      <c r="K18" s="80"/>
      <c r="L18" s="80"/>
      <c r="M18" s="80"/>
      <c r="N18" s="81">
        <f t="shared" si="1"/>
        <v>0</v>
      </c>
      <c r="O18" s="89" t="e">
        <f>N18/N$19</f>
        <v>#DIV/0!</v>
      </c>
      <c r="R18" s="118" t="s">
        <v>89</v>
      </c>
      <c r="S18" s="80"/>
      <c r="T18" s="80"/>
      <c r="U18" s="80"/>
      <c r="V18" s="81">
        <f t="shared" si="2"/>
        <v>0</v>
      </c>
      <c r="W18" s="89" t="e">
        <f>V18/V$19</f>
        <v>#DIV/0!</v>
      </c>
      <c r="Z18" s="118" t="s">
        <v>89</v>
      </c>
      <c r="AA18" s="80"/>
      <c r="AB18" s="80"/>
      <c r="AC18" s="80"/>
      <c r="AD18" s="81">
        <f t="shared" si="3"/>
        <v>0</v>
      </c>
      <c r="AE18" s="89" t="e">
        <f>AD18/AD$19</f>
        <v>#DIV/0!</v>
      </c>
    </row>
    <row r="19" spans="2:31" ht="15.75" thickBot="1" x14ac:dyDescent="0.3">
      <c r="B19" s="90" t="s">
        <v>69</v>
      </c>
      <c r="C19" s="91">
        <f>SUM(C9:C18)</f>
        <v>0</v>
      </c>
      <c r="D19" s="91">
        <f t="shared" ref="D19:F19" si="5">SUM(D9:D18)</f>
        <v>0</v>
      </c>
      <c r="E19" s="91">
        <f t="shared" si="5"/>
        <v>0</v>
      </c>
      <c r="F19" s="119">
        <f t="shared" si="5"/>
        <v>0</v>
      </c>
      <c r="G19" s="120" t="e">
        <f>SUM(G9:G18)</f>
        <v>#DIV/0!</v>
      </c>
      <c r="J19" s="90" t="s">
        <v>69</v>
      </c>
      <c r="K19" s="91">
        <f>SUM(K9:K18)</f>
        <v>0</v>
      </c>
      <c r="L19" s="91">
        <f t="shared" ref="L19" si="6">SUM(L9:L18)</f>
        <v>0</v>
      </c>
      <c r="M19" s="91">
        <f t="shared" ref="M19" si="7">SUM(M9:M18)</f>
        <v>0</v>
      </c>
      <c r="N19" s="119">
        <f>SUM(N9:N18)</f>
        <v>0</v>
      </c>
      <c r="O19" s="120" t="e">
        <f>SUM(O9:O18)</f>
        <v>#DIV/0!</v>
      </c>
      <c r="R19" s="90" t="s">
        <v>69</v>
      </c>
      <c r="S19" s="91">
        <f>SUM(S9:S18)</f>
        <v>0</v>
      </c>
      <c r="T19" s="91">
        <f t="shared" ref="T19" si="8">SUM(T9:T18)</f>
        <v>0</v>
      </c>
      <c r="U19" s="91">
        <f t="shared" ref="U19" si="9">SUM(U9:U18)</f>
        <v>0</v>
      </c>
      <c r="V19" s="119">
        <f t="shared" ref="V19" si="10">SUM(V9:V18)</f>
        <v>0</v>
      </c>
      <c r="W19" s="120" t="e">
        <f>SUM(W9:W18)</f>
        <v>#DIV/0!</v>
      </c>
      <c r="Z19" s="90" t="s">
        <v>69</v>
      </c>
      <c r="AA19" s="91">
        <f>SUM(AA9:AA18)</f>
        <v>0</v>
      </c>
      <c r="AB19" s="91">
        <f t="shared" ref="AB19" si="11">SUM(AB9:AB18)</f>
        <v>0</v>
      </c>
      <c r="AC19" s="91">
        <f t="shared" ref="AC19" si="12">SUM(AC9:AC18)</f>
        <v>0</v>
      </c>
      <c r="AD19" s="119">
        <f t="shared" ref="AD19" si="13">SUM(AD9:AD18)</f>
        <v>0</v>
      </c>
      <c r="AE19" s="120" t="e">
        <f>SUM(AE9:AE18)</f>
        <v>#DIV/0!</v>
      </c>
    </row>
    <row r="20" spans="2:31" s="53" customFormat="1" x14ac:dyDescent="0.25">
      <c r="C20" s="101"/>
      <c r="D20" s="101"/>
      <c r="E20" s="100" t="s">
        <v>105</v>
      </c>
      <c r="F20" s="101">
        <f>IF((F27+F30)*5%&gt;25000,25000,(F27+F30)*5%)</f>
        <v>0</v>
      </c>
      <c r="G20" s="102"/>
      <c r="M20" s="100" t="s">
        <v>105</v>
      </c>
      <c r="N20" s="101">
        <f>IF((N27+N30)*5%&gt;25000,25000,(N27+N30)*5%)</f>
        <v>0</v>
      </c>
      <c r="U20" s="100" t="s">
        <v>105</v>
      </c>
      <c r="V20" s="101">
        <f>IF((V27+V30)*5%&gt;25000,25000,(V27+V30)*5%)</f>
        <v>0</v>
      </c>
      <c r="AC20" s="100" t="s">
        <v>105</v>
      </c>
      <c r="AD20" s="101">
        <f>IF((AD27+AD30)*5%&gt;25000,25000,(AD27+AD30)*5%)</f>
        <v>0</v>
      </c>
    </row>
    <row r="21" spans="2:31" s="53" customFormat="1" x14ac:dyDescent="0.25">
      <c r="B21" s="100"/>
      <c r="C21" s="101"/>
      <c r="D21" s="101"/>
      <c r="E21" s="101"/>
      <c r="F21" s="101"/>
      <c r="G21" s="102"/>
    </row>
    <row r="22" spans="2:31" s="53" customFormat="1" x14ac:dyDescent="0.25">
      <c r="B22" t="s">
        <v>87</v>
      </c>
      <c r="C22" s="101"/>
      <c r="D22" s="101"/>
      <c r="E22" s="101"/>
      <c r="F22" s="101"/>
      <c r="G22" s="102"/>
    </row>
    <row r="23" spans="2:31" s="53" customFormat="1" x14ac:dyDescent="0.25">
      <c r="B23" t="s">
        <v>70</v>
      </c>
      <c r="C23" s="101"/>
      <c r="D23" s="101"/>
      <c r="E23" s="101"/>
      <c r="F23" s="101"/>
      <c r="G23" s="102"/>
    </row>
    <row r="24" spans="2:31" ht="17.25" customHeight="1" x14ac:dyDescent="0.25"/>
    <row r="25" spans="2:31" ht="15" customHeight="1" thickBot="1" x14ac:dyDescent="0.3"/>
    <row r="26" spans="2:31" ht="28.5" customHeight="1" thickBot="1" x14ac:dyDescent="0.3">
      <c r="B26" s="138" t="s">
        <v>90</v>
      </c>
      <c r="C26" s="123" t="s">
        <v>60</v>
      </c>
      <c r="D26" s="123" t="s">
        <v>61</v>
      </c>
      <c r="E26" s="123" t="s">
        <v>62</v>
      </c>
      <c r="F26" s="123" t="s">
        <v>63</v>
      </c>
      <c r="G26" s="124" t="s">
        <v>71</v>
      </c>
      <c r="H26" s="105"/>
      <c r="I26"/>
      <c r="J26" s="138" t="s">
        <v>91</v>
      </c>
      <c r="K26" s="123" t="s">
        <v>60</v>
      </c>
      <c r="L26" s="123" t="s">
        <v>61</v>
      </c>
      <c r="M26" s="123" t="s">
        <v>62</v>
      </c>
      <c r="N26" s="123" t="s">
        <v>63</v>
      </c>
      <c r="O26" s="124" t="s">
        <v>71</v>
      </c>
      <c r="P26" s="105"/>
      <c r="Q26"/>
      <c r="R26" s="122" t="s">
        <v>103</v>
      </c>
      <c r="S26" s="123" t="s">
        <v>60</v>
      </c>
      <c r="T26" s="123" t="s">
        <v>61</v>
      </c>
      <c r="U26" s="123" t="s">
        <v>62</v>
      </c>
      <c r="V26" s="123" t="s">
        <v>63</v>
      </c>
      <c r="W26" s="124" t="s">
        <v>71</v>
      </c>
      <c r="X26" s="105"/>
      <c r="Y26"/>
      <c r="Z26" s="122" t="s">
        <v>104</v>
      </c>
      <c r="AA26" s="123" t="s">
        <v>60</v>
      </c>
      <c r="AB26" s="123" t="s">
        <v>61</v>
      </c>
      <c r="AC26" s="123" t="s">
        <v>62</v>
      </c>
      <c r="AD26" s="123" t="s">
        <v>63</v>
      </c>
      <c r="AE26" s="124" t="s">
        <v>71</v>
      </c>
    </row>
    <row r="27" spans="2:31" ht="42.75" customHeight="1" x14ac:dyDescent="0.25">
      <c r="B27" s="125" t="s">
        <v>98</v>
      </c>
      <c r="C27" s="82"/>
      <c r="D27" s="82"/>
      <c r="E27" s="82"/>
      <c r="F27" s="83">
        <f>C27+D27+E27</f>
        <v>0</v>
      </c>
      <c r="G27" s="126" t="e">
        <f>F27/$F$31</f>
        <v>#DIV/0!</v>
      </c>
      <c r="H27" s="103"/>
      <c r="I27"/>
      <c r="J27" s="125" t="s">
        <v>101</v>
      </c>
      <c r="K27" s="82"/>
      <c r="L27" s="82"/>
      <c r="M27" s="82"/>
      <c r="N27" s="83">
        <f>K27+L27+M27</f>
        <v>0</v>
      </c>
      <c r="O27" s="126" t="e">
        <f>N27/$F$31</f>
        <v>#DIV/0!</v>
      </c>
      <c r="P27" s="103"/>
      <c r="Q27"/>
      <c r="R27" s="125" t="s">
        <v>101</v>
      </c>
      <c r="S27" s="82"/>
      <c r="T27" s="82"/>
      <c r="U27" s="82"/>
      <c r="V27" s="83">
        <f>S27+T27+U27</f>
        <v>0</v>
      </c>
      <c r="W27" s="126" t="e">
        <f>V27/$F$31</f>
        <v>#DIV/0!</v>
      </c>
      <c r="X27" s="103"/>
      <c r="Y27"/>
      <c r="Z27" s="125" t="s">
        <v>101</v>
      </c>
      <c r="AA27" s="82"/>
      <c r="AB27" s="82"/>
      <c r="AC27" s="82"/>
      <c r="AD27" s="83">
        <f>AA27+AB27+AC27</f>
        <v>0</v>
      </c>
      <c r="AE27" s="126" t="e">
        <f>AD27/$F$31</f>
        <v>#DIV/0!</v>
      </c>
    </row>
    <row r="28" spans="2:31" ht="15" customHeight="1" x14ac:dyDescent="0.25">
      <c r="B28" s="193" t="s">
        <v>99</v>
      </c>
      <c r="C28" s="194"/>
      <c r="D28" s="194"/>
      <c r="E28" s="194"/>
      <c r="F28" s="194"/>
      <c r="G28" s="195"/>
      <c r="H28" s="106"/>
      <c r="I28"/>
      <c r="J28" s="193" t="s">
        <v>99</v>
      </c>
      <c r="K28" s="194"/>
      <c r="L28" s="194"/>
      <c r="M28" s="194"/>
      <c r="N28" s="194"/>
      <c r="O28" s="195"/>
      <c r="P28" s="106"/>
      <c r="Q28"/>
      <c r="R28" s="193" t="s">
        <v>99</v>
      </c>
      <c r="S28" s="194"/>
      <c r="T28" s="194"/>
      <c r="U28" s="194"/>
      <c r="V28" s="194"/>
      <c r="W28" s="195"/>
      <c r="X28" s="106"/>
      <c r="Y28"/>
      <c r="Z28" s="193" t="s">
        <v>99</v>
      </c>
      <c r="AA28" s="194"/>
      <c r="AB28" s="194"/>
      <c r="AC28" s="194"/>
      <c r="AD28" s="194"/>
      <c r="AE28" s="195"/>
    </row>
    <row r="29" spans="2:31" ht="47.25" customHeight="1" thickBot="1" x14ac:dyDescent="0.3">
      <c r="B29" s="127" t="s">
        <v>100</v>
      </c>
      <c r="C29" s="84"/>
      <c r="D29" s="84"/>
      <c r="E29" s="84"/>
      <c r="F29" s="85">
        <f>C29+D29+E29</f>
        <v>0</v>
      </c>
      <c r="G29" s="128" t="e">
        <f>F29/$F$31</f>
        <v>#DIV/0!</v>
      </c>
      <c r="H29" s="103"/>
      <c r="I29"/>
      <c r="J29" s="127" t="s">
        <v>100</v>
      </c>
      <c r="K29" s="84"/>
      <c r="L29" s="84"/>
      <c r="M29" s="84"/>
      <c r="N29" s="85">
        <f>K29+L29+M29</f>
        <v>0</v>
      </c>
      <c r="O29" s="128" t="e">
        <f>N29/$F$31</f>
        <v>#DIV/0!</v>
      </c>
      <c r="P29" s="103"/>
      <c r="Q29"/>
      <c r="R29" s="127" t="s">
        <v>100</v>
      </c>
      <c r="S29" s="84"/>
      <c r="T29" s="84"/>
      <c r="U29" s="84"/>
      <c r="V29" s="85">
        <f>S29+T29+U29</f>
        <v>0</v>
      </c>
      <c r="W29" s="128" t="e">
        <f>V29/$F$31</f>
        <v>#DIV/0!</v>
      </c>
      <c r="X29" s="103"/>
      <c r="Y29"/>
      <c r="Z29" s="127" t="s">
        <v>100</v>
      </c>
      <c r="AA29" s="84"/>
      <c r="AB29" s="84"/>
      <c r="AC29" s="84"/>
      <c r="AD29" s="85">
        <f>AA29+AB29+AC29</f>
        <v>0</v>
      </c>
      <c r="AE29" s="128" t="e">
        <f>AD29/$F$31</f>
        <v>#DIV/0!</v>
      </c>
    </row>
    <row r="30" spans="2:31" ht="31.5" customHeight="1" thickBot="1" x14ac:dyDescent="0.3">
      <c r="B30" s="129" t="s">
        <v>81</v>
      </c>
      <c r="C30" s="86"/>
      <c r="D30" s="86"/>
      <c r="E30" s="86"/>
      <c r="F30" s="87">
        <f>C30+D30+E30</f>
        <v>0</v>
      </c>
      <c r="G30" s="130" t="e">
        <f>F30/$F$31</f>
        <v>#DIV/0!</v>
      </c>
      <c r="H30" s="103"/>
      <c r="I30"/>
      <c r="J30" s="129" t="s">
        <v>81</v>
      </c>
      <c r="K30" s="86"/>
      <c r="L30" s="86"/>
      <c r="M30" s="86"/>
      <c r="N30" s="87">
        <f>K30+L30+M30</f>
        <v>0</v>
      </c>
      <c r="O30" s="130" t="e">
        <f>N30/$F$31</f>
        <v>#DIV/0!</v>
      </c>
      <c r="P30" s="103"/>
      <c r="Q30"/>
      <c r="R30" s="129" t="s">
        <v>81</v>
      </c>
      <c r="S30" s="86"/>
      <c r="T30" s="86"/>
      <c r="U30" s="86"/>
      <c r="V30" s="87">
        <f>S30+T30+U30</f>
        <v>0</v>
      </c>
      <c r="W30" s="130" t="e">
        <f>V30/$F$31</f>
        <v>#DIV/0!</v>
      </c>
      <c r="X30" s="103"/>
      <c r="Y30"/>
      <c r="Z30" s="129" t="s">
        <v>81</v>
      </c>
      <c r="AA30" s="86"/>
      <c r="AB30" s="86"/>
      <c r="AC30" s="86"/>
      <c r="AD30" s="87">
        <f>AA30+AB30+AC30</f>
        <v>0</v>
      </c>
      <c r="AE30" s="130" t="e">
        <f>AD30/$F$31</f>
        <v>#DIV/0!</v>
      </c>
    </row>
    <row r="31" spans="2:31" ht="26.25" customHeight="1" thickBot="1" x14ac:dyDescent="0.3">
      <c r="B31" s="131" t="s">
        <v>82</v>
      </c>
      <c r="C31" s="132">
        <f>C27+C29+C30</f>
        <v>0</v>
      </c>
      <c r="D31" s="132">
        <f t="shared" ref="D31:F31" si="14">D27+D29+D30</f>
        <v>0</v>
      </c>
      <c r="E31" s="132">
        <f t="shared" si="14"/>
        <v>0</v>
      </c>
      <c r="F31" s="132">
        <f t="shared" si="14"/>
        <v>0</v>
      </c>
      <c r="G31" s="133" t="e">
        <f>F31/$F$31</f>
        <v>#DIV/0!</v>
      </c>
      <c r="H31" s="107"/>
      <c r="I31"/>
      <c r="J31" s="131" t="s">
        <v>82</v>
      </c>
      <c r="K31" s="132">
        <f>K27+K29+K30</f>
        <v>0</v>
      </c>
      <c r="L31" s="132">
        <f t="shared" ref="L31" si="15">L27+L29+L30</f>
        <v>0</v>
      </c>
      <c r="M31" s="132">
        <f t="shared" ref="M31:N31" si="16">M27+M29+M30</f>
        <v>0</v>
      </c>
      <c r="N31" s="132">
        <f t="shared" si="16"/>
        <v>0</v>
      </c>
      <c r="O31" s="133" t="e">
        <f>N31/$F$31</f>
        <v>#DIV/0!</v>
      </c>
      <c r="P31" s="107"/>
      <c r="Q31"/>
      <c r="R31" s="131" t="s">
        <v>82</v>
      </c>
      <c r="S31" s="132">
        <f>S27+S29+S30</f>
        <v>0</v>
      </c>
      <c r="T31" s="132">
        <f t="shared" ref="T31" si="17">T27+T29+T30</f>
        <v>0</v>
      </c>
      <c r="U31" s="132">
        <f t="shared" ref="U31" si="18">U27+U29+U30</f>
        <v>0</v>
      </c>
      <c r="V31" s="132">
        <f t="shared" ref="V31" si="19">V27+V29+V30</f>
        <v>0</v>
      </c>
      <c r="W31" s="133" t="e">
        <f>V31/$F$31</f>
        <v>#DIV/0!</v>
      </c>
      <c r="X31" s="107"/>
      <c r="Y31"/>
      <c r="Z31" s="131" t="s">
        <v>82</v>
      </c>
      <c r="AA31" s="132">
        <f>AA27+AA29+AA30</f>
        <v>0</v>
      </c>
      <c r="AB31" s="132">
        <f t="shared" ref="AB31" si="20">AB27+AB29+AB30</f>
        <v>0</v>
      </c>
      <c r="AC31" s="132">
        <f t="shared" ref="AC31" si="21">AC27+AC29+AC30</f>
        <v>0</v>
      </c>
      <c r="AD31" s="132">
        <f t="shared" ref="AD31" si="22">AD27+AD29+AD30</f>
        <v>0</v>
      </c>
      <c r="AE31" s="133" t="e">
        <f>AD31/$F$31</f>
        <v>#DIV/0!</v>
      </c>
    </row>
    <row r="33" spans="2:3" x14ac:dyDescent="0.25">
      <c r="B33" t="s">
        <v>83</v>
      </c>
    </row>
    <row r="34" spans="2:3" ht="15.75" thickBot="1" x14ac:dyDescent="0.3"/>
    <row r="35" spans="2:3" ht="59.25" thickBot="1" x14ac:dyDescent="0.3">
      <c r="B35" s="108" t="s">
        <v>102</v>
      </c>
      <c r="C35" s="134">
        <f>F29+N29+V29+AD29</f>
        <v>0</v>
      </c>
    </row>
  </sheetData>
  <mergeCells count="17">
    <mergeCell ref="O12:O13"/>
    <mergeCell ref="Z6:AE6"/>
    <mergeCell ref="Z7:AE7"/>
    <mergeCell ref="AE12:AE13"/>
    <mergeCell ref="Z28:AE28"/>
    <mergeCell ref="B2:G3"/>
    <mergeCell ref="R6:W6"/>
    <mergeCell ref="R7:W7"/>
    <mergeCell ref="W12:W13"/>
    <mergeCell ref="R28:W28"/>
    <mergeCell ref="J28:O28"/>
    <mergeCell ref="G12:G13"/>
    <mergeCell ref="B6:G6"/>
    <mergeCell ref="B7:G7"/>
    <mergeCell ref="B28:G28"/>
    <mergeCell ref="J6:O6"/>
    <mergeCell ref="J7:O7"/>
  </mergeCells>
  <conditionalFormatting sqref="G29:H30">
    <cfRule type="cellIs" dxfId="22" priority="40" operator="greaterThan">
      <formula>0.5</formula>
    </cfRule>
  </conditionalFormatting>
  <conditionalFormatting sqref="G12:G13">
    <cfRule type="cellIs" dxfId="21" priority="37" operator="greaterThan">
      <formula>0.25</formula>
    </cfRule>
  </conditionalFormatting>
  <conditionalFormatting sqref="C35">
    <cfRule type="cellIs" dxfId="20" priority="30" operator="greaterThan">
      <formula>300000</formula>
    </cfRule>
  </conditionalFormatting>
  <conditionalFormatting sqref="G27">
    <cfRule type="cellIs" dxfId="19" priority="29" operator="lessThan">
      <formula>0.25</formula>
    </cfRule>
  </conditionalFormatting>
  <conditionalFormatting sqref="G29">
    <cfRule type="cellIs" dxfId="18" priority="28" operator="greaterThan">
      <formula>0.5</formula>
    </cfRule>
  </conditionalFormatting>
  <conditionalFormatting sqref="O12:O13">
    <cfRule type="cellIs" dxfId="17" priority="19" operator="greaterThan">
      <formula>0.25</formula>
    </cfRule>
  </conditionalFormatting>
  <conditionalFormatting sqref="O29:O30">
    <cfRule type="cellIs" dxfId="16" priority="18" operator="greaterThan">
      <formula>0.5</formula>
    </cfRule>
  </conditionalFormatting>
  <conditionalFormatting sqref="O27">
    <cfRule type="cellIs" dxfId="15" priority="17" operator="lessThan">
      <formula>0.25</formula>
    </cfRule>
  </conditionalFormatting>
  <conditionalFormatting sqref="O29">
    <cfRule type="cellIs" dxfId="14" priority="16" operator="greaterThan">
      <formula>0.5</formula>
    </cfRule>
  </conditionalFormatting>
  <conditionalFormatting sqref="F31">
    <cfRule type="cellIs" dxfId="13" priority="14" operator="notEqual">
      <formula>$F$19</formula>
    </cfRule>
  </conditionalFormatting>
  <conditionalFormatting sqref="N31">
    <cfRule type="cellIs" dxfId="12" priority="13" operator="notEqual">
      <formula>$N$19</formula>
    </cfRule>
  </conditionalFormatting>
  <conditionalFormatting sqref="P29:P30">
    <cfRule type="cellIs" dxfId="11" priority="12" operator="greaterThan">
      <formula>0.5</formula>
    </cfRule>
  </conditionalFormatting>
  <conditionalFormatting sqref="W12:W13">
    <cfRule type="cellIs" dxfId="10" priority="11" operator="greaterThan">
      <formula>0.25</formula>
    </cfRule>
  </conditionalFormatting>
  <conditionalFormatting sqref="W29:W30">
    <cfRule type="cellIs" dxfId="9" priority="10" operator="greaterThan">
      <formula>0.5</formula>
    </cfRule>
  </conditionalFormatting>
  <conditionalFormatting sqref="W27">
    <cfRule type="cellIs" dxfId="8" priority="9" operator="lessThan">
      <formula>0.25</formula>
    </cfRule>
  </conditionalFormatting>
  <conditionalFormatting sqref="W29">
    <cfRule type="cellIs" dxfId="7" priority="8" operator="greaterThan">
      <formula>0.5</formula>
    </cfRule>
  </conditionalFormatting>
  <conditionalFormatting sqref="V31">
    <cfRule type="cellIs" dxfId="6" priority="7" operator="notEqual">
      <formula>$N$19</formula>
    </cfRule>
  </conditionalFormatting>
  <conditionalFormatting sqref="X29:X30">
    <cfRule type="cellIs" dxfId="5" priority="6" operator="greaterThan">
      <formula>0.5</formula>
    </cfRule>
  </conditionalFormatting>
  <conditionalFormatting sqref="AE12:AE13">
    <cfRule type="cellIs" dxfId="4" priority="5" operator="greaterThan">
      <formula>0.25</formula>
    </cfRule>
  </conditionalFormatting>
  <conditionalFormatting sqref="AE29:AE30">
    <cfRule type="cellIs" dxfId="3" priority="4" operator="greaterThan">
      <formula>0.5</formula>
    </cfRule>
  </conditionalFormatting>
  <conditionalFormatting sqref="AE27">
    <cfRule type="cellIs" dxfId="2" priority="3" operator="lessThan">
      <formula>0.25</formula>
    </cfRule>
  </conditionalFormatting>
  <conditionalFormatting sqref="AE29">
    <cfRule type="cellIs" dxfId="1" priority="2" operator="greaterThan">
      <formula>0.5</formula>
    </cfRule>
  </conditionalFormatting>
  <conditionalFormatting sqref="AD31">
    <cfRule type="cellIs" dxfId="0" priority="1" operator="notEqual">
      <formula>$N$19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2" ma:contentTypeDescription="Crée un document." ma:contentTypeScope="" ma:versionID="7dda292daffebd788b2374e15b8dc3a4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7a61562fcb63cff233a9c327b5d21c32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A V U S V d U 8 2 + y k A A A A 9 w A A A B I A H A B D b 2 5 m a W c v U G F j a 2 F n Z S 5 4 b W w g o h g A K K A U A A A A A A A A A A A A A A A A A A A A A A A A A A A A h Y 9 N C s I w G E S v U r J v / k S Q 8 j V F u r U g C O I 2 p G k N t q m k q e n d X H g k r 2 B F q + 5 c z p u 3 m L l f b 5 C N b R N d t O t N Z 1 P E M E W R t q o r j a 1 T N P g q X q F M w F a q k 6 x 1 N M m 2 T 8 a + T N H R + 3 N C S A g B h w X u X E 0 4 p Y w c i s 1 O H X U r 0 U c 2 / + X Y 2 N 5 L q z Q S s H + N E R w z u s S M c 4 4 p k J l C Y e z X 4 N P g Z / s D I R 8 a P z g t K h f n a y B z B P I + I R 5 Q S w M E F A A C A A g A A V U S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V E l U o i k e 4 D g A A A B E A A A A T A B w A R m 9 y b X V s Y X M v U 2 V j d G l v b j E u b S C i G A A o o B Q A A A A A A A A A A A A A A A A A A A A A A A A A A A A r T k 0 u y c z P U w i G 0 I b W A F B L A Q I t A B Q A A g A I A A F V E l X V P N v s p A A A A P c A A A A S A A A A A A A A A A A A A A A A A A A A A A B D b 2 5 m a W c v U G F j a 2 F n Z S 5 4 b W x Q S w E C L Q A U A A I A C A A B V R J V D 8 r p q 6 Q A A A D p A A A A E w A A A A A A A A A A A A A A A A D w A A A A W 0 N v b n R l b n R f V H l w Z X N d L n h t b F B L A Q I t A B Q A A g A I A A F V E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V l 5 G D J d E k R Y 1 K 3 O 9 m M z S L A A A A A A I A A A A A A B B m A A A A A Q A A I A A A A K R z u x o Q q i T F 5 z O 0 h N P T Q 6 + x R 8 u Q F O q K 9 Z Y G R t t i G q o m A A A A A A 6 A A A A A A g A A I A A A A O 0 B B / D r P K x y o c q L j e f R 0 f I V z q 1 D D x 2 M 0 i v / W D 9 1 9 H y u U A A A A G w i S J o a a r F P n 0 S G c Z + 5 P I 0 o p C 2 L O 1 y 5 W L d e e a e 0 S J m j z 0 l P m t 1 E G k 8 l f H i k + P c 7 F I T o f c J T + I C b / g S F 3 U P s s Q z 5 G o + 7 Y J X i j 7 4 E s H j b K T h b Q A A A A N A B 2 W M M e m D b e H b M s q U I u 9 P h A L a c j C M c A s q 9 F l X Z 8 7 H 8 z X v k l E f b j q L A D O 7 B 8 c / B f k y z Q / I N 8 5 4 N U a Y N p b G 4 3 4 Q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441AE7-7B8B-400A-A225-DC7DCC184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F1043E-EBFC-4335-890D-FB04A8FF39EC}">
  <ds:schemaRefs>
    <ds:schemaRef ds:uri="http://schemas.microsoft.com/office/2006/metadata/properties"/>
    <ds:schemaRef ds:uri="http://schemas.microsoft.com/office/infopath/2007/PartnerControls"/>
    <ds:schemaRef ds:uri="07e98211-53b5-461f-ab6c-98d042c4e05d"/>
    <ds:schemaRef ds:uri="a58e6a6e-7ab1-459d-88e7-25002fbad15f"/>
  </ds:schemaRefs>
</ds:datastoreItem>
</file>

<file path=customXml/itemProps3.xml><?xml version="1.0" encoding="utf-8"?>
<ds:datastoreItem xmlns:ds="http://schemas.openxmlformats.org/officeDocument/2006/customXml" ds:itemID="{08008BDC-680F-49AA-B1C6-EDB70821AC6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8EDE294-A3BC-47C5-9E67-3EA48D66CB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Volet 1</vt:lpstr>
      <vt:lpstr>Volet 2</vt:lpstr>
      <vt:lpstr>'Volet 1'!_ftnref1</vt:lpstr>
      <vt:lpstr>'Volet 1'!_ftnref2</vt:lpstr>
      <vt:lpstr>'Volet 1'!_ftnref3</vt:lpstr>
      <vt:lpstr>'Volet 1'!_ftnref4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Michel Lefevre</cp:lastModifiedBy>
  <dcterms:created xsi:type="dcterms:W3CDTF">2020-09-03T17:39:39Z</dcterms:created>
  <dcterms:modified xsi:type="dcterms:W3CDTF">2022-09-13T18:21:15Z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1514600</vt:r8>
  </property>
  <property fmtid="{D5CDD505-2E9C-101B-9397-08002B2CF9AE}" pid="4" name="MediaServiceImageTags">
    <vt:lpwstr/>
  </property>
</Properties>
</file>