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00 PRIMA\300 Financement projets\Appel de projets TQuantiques\TQ005\Volet 3\"/>
    </mc:Choice>
  </mc:AlternateContent>
  <xr:revisionPtr revIDLastSave="0" documentId="13_ncr:1_{5670CD74-5578-41DB-BB05-E47327D43E22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TRL 1-3" sheetId="1" r:id="rId1"/>
    <sheet name="TRL 4-9" sheetId="3" r:id="rId2"/>
  </sheets>
  <definedNames>
    <definedName name="_ftn1" localSheetId="0">'TRL 1-3'!#REF!</definedName>
    <definedName name="_ftn1" localSheetId="1">'TRL 4-9'!#REF!</definedName>
    <definedName name="_ftn2" localSheetId="0">'TRL 1-3'!#REF!</definedName>
    <definedName name="_ftn2" localSheetId="1">'TRL 4-9'!#REF!</definedName>
    <definedName name="_ftn3" localSheetId="0">'TRL 1-3'!#REF!</definedName>
    <definedName name="_ftn3" localSheetId="1">'TRL 4-9'!#REF!</definedName>
    <definedName name="_ftn4" localSheetId="0">'TRL 1-3'!#REF!</definedName>
    <definedName name="_ftn4" localSheetId="1">'TRL 4-9'!#REF!</definedName>
    <definedName name="_ftnref1" localSheetId="0">'TRL 1-3'!$B$6</definedName>
    <definedName name="_ftnref1" localSheetId="1">'TRL 4-9'!$B$6</definedName>
    <definedName name="_ftnref2" localSheetId="0">'TRL 1-3'!$C$18</definedName>
    <definedName name="_ftnref2" localSheetId="1">'TRL 4-9'!$C$18</definedName>
    <definedName name="_ftnref3" localSheetId="0">'TRL 1-3'!$B$19</definedName>
    <definedName name="_ftnref3" localSheetId="1">'TRL 4-9'!$B$19</definedName>
    <definedName name="_ftnref4" localSheetId="0">'TRL 1-3'!$C$25</definedName>
    <definedName name="_ftnref4" localSheetId="1">'TRL 4-9'!$C$31</definedName>
    <definedName name="_Hlk18680051" localSheetId="0">'TRL 1-3'!#REF!</definedName>
    <definedName name="_Hlk18680051" localSheetId="1">'TRL 4-9'!#REF!</definedName>
    <definedName name="_Hlk18680132" localSheetId="0">'TRL 1-3'!#REF!</definedName>
    <definedName name="_Hlk18680132" localSheetId="1">'TRL 4-9'!#REF!</definedName>
    <definedName name="_Hlk27572753" localSheetId="0">'TRL 1-3'!#REF!</definedName>
    <definedName name="_Hlk27572753" localSheetId="1">'TRL 4-9'!#REF!</definedName>
    <definedName name="_Hlk27572778" localSheetId="0">'TRL 1-3'!#REF!</definedName>
    <definedName name="_Hlk27572778" localSheetId="1">'TRL 4-9'!#REF!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42" i="1"/>
  <c r="D60" i="3" l="1"/>
  <c r="D64" i="1"/>
  <c r="D54" i="1"/>
  <c r="G49" i="3"/>
  <c r="E40" i="1"/>
  <c r="F40" i="1"/>
  <c r="D40" i="1"/>
  <c r="D51" i="1"/>
  <c r="D46" i="1"/>
  <c r="G43" i="1"/>
  <c r="G44" i="1"/>
  <c r="G45" i="1"/>
  <c r="G42" i="1"/>
  <c r="G48" i="1"/>
  <c r="G47" i="1"/>
  <c r="E51" i="3"/>
  <c r="F51" i="3"/>
  <c r="D51" i="3"/>
  <c r="D23" i="3"/>
  <c r="D29" i="3"/>
  <c r="D23" i="1"/>
  <c r="G53" i="3"/>
  <c r="E46" i="1"/>
  <c r="G46" i="1" s="1"/>
  <c r="F46" i="1"/>
  <c r="G7" i="3"/>
  <c r="D19" i="3"/>
  <c r="D16" i="3"/>
  <c r="D13" i="3"/>
  <c r="D10" i="3"/>
  <c r="D6" i="3"/>
  <c r="D35" i="3" s="1"/>
  <c r="D19" i="1"/>
  <c r="D16" i="1"/>
  <c r="D13" i="1"/>
  <c r="D6" i="1"/>
  <c r="F23" i="3" l="1"/>
  <c r="E23" i="3"/>
  <c r="G23" i="3" s="1"/>
  <c r="G30" i="3" l="1"/>
  <c r="F29" i="3"/>
  <c r="E29" i="3"/>
  <c r="G29" i="3" s="1"/>
  <c r="G28" i="3"/>
  <c r="G27" i="3"/>
  <c r="G26" i="3"/>
  <c r="G25" i="3"/>
  <c r="G24" i="3"/>
  <c r="G55" i="3"/>
  <c r="G54" i="3"/>
  <c r="G52" i="3"/>
  <c r="G51" i="3"/>
  <c r="G50" i="3"/>
  <c r="G48" i="3"/>
  <c r="F46" i="3"/>
  <c r="E46" i="3"/>
  <c r="E56" i="3" s="1"/>
  <c r="D46" i="3"/>
  <c r="D56" i="3" s="1"/>
  <c r="G34" i="3"/>
  <c r="G33" i="3"/>
  <c r="G32" i="3"/>
  <c r="G31" i="3"/>
  <c r="G22" i="3"/>
  <c r="G21" i="3"/>
  <c r="G20" i="3"/>
  <c r="F19" i="3"/>
  <c r="E19" i="3"/>
  <c r="G18" i="3"/>
  <c r="G17" i="3"/>
  <c r="F16" i="3"/>
  <c r="E16" i="3"/>
  <c r="G15" i="3"/>
  <c r="G14" i="3"/>
  <c r="F13" i="3"/>
  <c r="E13" i="3"/>
  <c r="G13" i="3" s="1"/>
  <c r="G12" i="3"/>
  <c r="G11" i="3"/>
  <c r="F10" i="3"/>
  <c r="E10" i="3"/>
  <c r="G9" i="3"/>
  <c r="G8" i="3"/>
  <c r="F6" i="3"/>
  <c r="F35" i="3" s="1"/>
  <c r="E6" i="3"/>
  <c r="D61" i="1"/>
  <c r="E35" i="3" l="1"/>
  <c r="G35" i="3" s="1"/>
  <c r="F56" i="3"/>
  <c r="G56" i="3" s="1"/>
  <c r="H48" i="3" s="1"/>
  <c r="G19" i="3"/>
  <c r="G10" i="3"/>
  <c r="D67" i="3"/>
  <c r="G16" i="3"/>
  <c r="G46" i="3"/>
  <c r="G6" i="3"/>
  <c r="G50" i="1"/>
  <c r="G49" i="1"/>
  <c r="F23" i="1"/>
  <c r="E23" i="1"/>
  <c r="F19" i="1"/>
  <c r="E19" i="1"/>
  <c r="F16" i="1"/>
  <c r="E16" i="1"/>
  <c r="F13" i="1"/>
  <c r="E13" i="1"/>
  <c r="F10" i="1"/>
  <c r="E10" i="1"/>
  <c r="D10" i="1"/>
  <c r="D29" i="1" s="1"/>
  <c r="F6" i="1"/>
  <c r="E6" i="1"/>
  <c r="G28" i="1"/>
  <c r="G27" i="1"/>
  <c r="G26" i="1"/>
  <c r="G25" i="1"/>
  <c r="G24" i="1"/>
  <c r="G22" i="1"/>
  <c r="G21" i="1"/>
  <c r="G20" i="1"/>
  <c r="G18" i="1"/>
  <c r="G17" i="1"/>
  <c r="G15" i="1"/>
  <c r="G14" i="1"/>
  <c r="G12" i="1"/>
  <c r="G11" i="1"/>
  <c r="G8" i="1"/>
  <c r="G9" i="1"/>
  <c r="G7" i="1"/>
  <c r="D73" i="3" l="1"/>
  <c r="E29" i="1"/>
  <c r="F29" i="1"/>
  <c r="H51" i="3"/>
  <c r="H52" i="3"/>
  <c r="H54" i="3"/>
  <c r="H35" i="3"/>
  <c r="H19" i="3"/>
  <c r="E51" i="1"/>
  <c r="H6" i="3"/>
  <c r="D64" i="3"/>
  <c r="D69" i="3" s="1"/>
  <c r="H55" i="3"/>
  <c r="H50" i="3"/>
  <c r="H16" i="3"/>
  <c r="H46" i="3"/>
  <c r="D62" i="3"/>
  <c r="D68" i="3" s="1"/>
  <c r="D61" i="3"/>
  <c r="F51" i="1"/>
  <c r="G40" i="1"/>
  <c r="G10" i="1"/>
  <c r="G6" i="1"/>
  <c r="G23" i="1"/>
  <c r="G19" i="1"/>
  <c r="G16" i="1"/>
  <c r="G13" i="1"/>
  <c r="D58" i="1" l="1"/>
  <c r="G51" i="1"/>
  <c r="H50" i="1"/>
  <c r="H42" i="1"/>
  <c r="H49" i="1"/>
  <c r="H47" i="1"/>
  <c r="H44" i="1"/>
  <c r="G29" i="1"/>
  <c r="H29" i="1" s="1"/>
  <c r="H10" i="3"/>
  <c r="H13" i="3"/>
  <c r="H29" i="3"/>
  <c r="H23" i="3"/>
  <c r="D70" i="3"/>
  <c r="H56" i="3"/>
  <c r="H6" i="1"/>
  <c r="D56" i="1" l="1"/>
  <c r="D55" i="1"/>
  <c r="D67" i="1"/>
  <c r="D63" i="1"/>
  <c r="H10" i="1"/>
  <c r="H16" i="1"/>
  <c r="H23" i="1"/>
  <c r="H13" i="1"/>
  <c r="D62" i="1"/>
  <c r="H40" i="1"/>
  <c r="H46" i="1"/>
  <c r="H19" i="1"/>
  <c r="H51" i="1" l="1"/>
</calcChain>
</file>

<file path=xl/sharedStrings.xml><?xml version="1.0" encoding="utf-8"?>
<sst xmlns="http://schemas.openxmlformats.org/spreadsheetml/2006/main" count="157" uniqueCount="91">
  <si>
    <t>Année 1</t>
  </si>
  <si>
    <t>Année 2</t>
  </si>
  <si>
    <t>Année 3</t>
  </si>
  <si>
    <t>Total</t>
  </si>
  <si>
    <t>(ESPÈCES SEULEMENT)</t>
  </si>
  <si>
    <t>Techniciens</t>
  </si>
  <si>
    <t>Chercheurs</t>
  </si>
  <si>
    <t>Autres :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</si>
  <si>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</si>
  <si>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Stagiaires de recherche postdoctorale</t>
  </si>
  <si>
    <t>Matériaux pour tests et essais</t>
  </si>
  <si>
    <t>Consommables de laboratoire</t>
  </si>
  <si>
    <t>Location d’équipement</t>
  </si>
  <si>
    <t xml:space="preserve">Conférences ou congrès </t>
  </si>
  <si>
    <t xml:space="preserve">Travaux sur le terrain </t>
  </si>
  <si>
    <t>Déplacements relatifs aux travaux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</si>
  <si>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</si>
  <si>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</si>
  <si>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</si>
  <si>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</si>
  <si>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</si>
  <si>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Les dépenses de déplacement doivent être justifiées et représenter une faible portion du budget.</t>
  </si>
  <si>
    <t>Les prestations de services externes doivent être justifiées et représenter une faible portion du budget.</t>
  </si>
  <si>
    <t>Achat d’équipement (max. 15 k$ chacun)</t>
  </si>
  <si>
    <t>Prestation de services externes</t>
  </si>
  <si>
    <t>TOTAL du financement</t>
  </si>
  <si>
    <t>Contribution de PRIMA Québec aux frais indirects de la recherche, si applicable</t>
  </si>
  <si>
    <t>Financement complémentaire</t>
  </si>
  <si>
    <t>%</t>
  </si>
  <si>
    <t>Le partenaire académique est une université</t>
  </si>
  <si>
    <t>oui</t>
  </si>
  <si>
    <t>non</t>
  </si>
  <si>
    <t>3. Contributions additionnelles</t>
  </si>
  <si>
    <t>Salaire de chercheurs/scientifiques</t>
  </si>
  <si>
    <t xml:space="preserve">Salaire de techniciens/ingénieurs </t>
  </si>
  <si>
    <t>Temps d’appareil</t>
  </si>
  <si>
    <t>Don de matériaux</t>
  </si>
  <si>
    <t>1. Salaires et avantages sociaux</t>
  </si>
  <si>
    <t>2. Bourse aux étudiants</t>
  </si>
  <si>
    <t xml:space="preserve">3. Matériaux et fournitures </t>
  </si>
  <si>
    <t>5. Déplacements</t>
  </si>
  <si>
    <t>6. Autres</t>
  </si>
  <si>
    <t>7. Contribution industrielle en nature</t>
  </si>
  <si>
    <t>FIR (si applicable)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</si>
  <si>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</si>
  <si>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4. Appareillage ou installation (max 25 %)</t>
  </si>
  <si>
    <t>Financement public (max 80 % du mandat de recherche)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</si>
  <si>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</si>
  <si>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</si>
  <si>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r>
      <t>1.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Financement en espèces seulement</t>
    </r>
  </si>
  <si>
    <t>Contribution du MEI (frais de Gestion)</t>
  </si>
  <si>
    <t>Contribution au mandat de recherche</t>
  </si>
  <si>
    <t>4. Résumé du financement de PRIMA</t>
  </si>
  <si>
    <t>Contribution du MEI (frais de gestion)</t>
  </si>
  <si>
    <t>Les sommes liées à la libération des enseignants pour réaliser des activités dans le cadre des projets ne sont pas admissibles.</t>
  </si>
  <si>
    <t>Les petits équipements amortissables sur la durée du projet sont autorisés (achat + location = max 25 % du budget total).</t>
  </si>
  <si>
    <t>Partenaire (en nature) :</t>
  </si>
  <si>
    <t>Partenaires industriels (min 40 % du mandat de recherche)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</si>
  <si>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provincial</t>
    </r>
    <r>
      <rPr>
        <sz val="11"/>
        <color theme="1"/>
        <rFont val="Calibri"/>
        <family val="2"/>
        <scheme val="minor"/>
      </rPr>
      <t xml:space="preserve"> sur cette ligne)</t>
    </r>
  </si>
  <si>
    <r>
      <t>MITACS (indiquez seulement le montant</t>
    </r>
    <r>
      <rPr>
        <b/>
        <sz val="11"/>
        <color theme="1"/>
        <rFont val="Calibri"/>
        <family val="2"/>
        <scheme val="minor"/>
      </rPr>
      <t xml:space="preserve"> fédéral </t>
    </r>
    <r>
      <rPr>
        <sz val="11"/>
        <color theme="1"/>
        <rFont val="Calibri"/>
        <family val="2"/>
        <scheme val="minor"/>
      </rPr>
      <t>sur cette ligne)</t>
    </r>
  </si>
  <si>
    <t>Ratio entre industriel</t>
  </si>
  <si>
    <t xml:space="preserve">PRIMA Québec </t>
  </si>
  <si>
    <t>max
40%</t>
  </si>
  <si>
    <t>PRIMA Québec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</si>
  <si>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sur cette ligne)</t>
    </r>
  </si>
  <si>
    <t>Partenaire n° 1 (en espèces)</t>
  </si>
  <si>
    <t>Unités MITACS</t>
  </si>
  <si>
    <t>Partenaire n° 1 (en espèces - Contribution MiTACS si applicable)</t>
  </si>
  <si>
    <t>Partenaire n° 2  (en espèces)</t>
  </si>
  <si>
    <t>Partenaire n° 2 (en espèces - Contribution MiTACS si applicable)</t>
  </si>
  <si>
    <t>partie public du financement MITACS max 50% du financement du projet</t>
  </si>
  <si>
    <t>Partenaire (en espèces, contribution MITACS si applicable) :</t>
  </si>
  <si>
    <t>Partenaire (en espèces) :</t>
  </si>
  <si>
    <t>Max 50 000$</t>
  </si>
  <si>
    <t>Partenaires industriels : égale à 3 % du montant du mandat de recherche</t>
  </si>
  <si>
    <t>MEI : égale à 2 % du montant du mandat de recherche</t>
  </si>
  <si>
    <t>TOTAL du financement de PRIMA
(max 1 000 000 $)</t>
  </si>
  <si>
    <r>
      <t>TQ005 -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1-3</t>
    </r>
  </si>
  <si>
    <r>
      <t>TQ005 -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4-9</t>
    </r>
  </si>
  <si>
    <r>
      <t>TQ005 -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4-9</t>
    </r>
  </si>
  <si>
    <r>
      <t>TQ005 -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theme="1"/>
        <rFont val="Arial"/>
        <family val="2"/>
      </rPr>
      <t xml:space="preserve"> </t>
    </r>
    <r>
      <rPr>
        <b/>
        <sz val="15"/>
        <color rgb="FFFF0000"/>
        <rFont val="Arial"/>
        <family val="2"/>
      </rPr>
      <t>TRL 1-3</t>
    </r>
  </si>
  <si>
    <t>max
20% ou 40%*</t>
  </si>
  <si>
    <t>*40% si le projet implique une PME québéquoise de moins de 250 employés</t>
  </si>
  <si>
    <t>Partenaires industriels (min 20 % du mandat de recherche)</t>
  </si>
  <si>
    <t>Seul 50 % max de la contribution en nature peut être pris en compte</t>
  </si>
  <si>
    <t>Un industriel ne peut contribuer plus de 80% du financement industriel</t>
  </si>
  <si>
    <t>Partenaires industriels : égale à 4 ou 3 % du montant du mandat de recherche</t>
  </si>
  <si>
    <t>MEI : égale à 1 ou 2 % du montant du mandat de recherche</t>
  </si>
  <si>
    <t>Contribution aux frais de gestion de PRIMA Québec (5%)</t>
  </si>
  <si>
    <t>3% si le projet implique une PME québéquoise de moins de 250 employés</t>
  </si>
  <si>
    <t>2% si le projet implique une PME québéquoise de moins de 250 employés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</si>
</sst>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5"/>
      <color rgb="FFFF0000"/>
      <name val="Arial"/>
      <family val="2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/>
    <xf numFmtId="9" fontId="11" fillId="0" borderId="22" xfId="2" applyFont="1" applyBorder="1" applyAlignment="1">
      <alignment horizontal="center" vertical="center" wrapText="1"/>
    </xf>
    <xf numFmtId="9" fontId="12" fillId="2" borderId="5" xfId="2" applyFont="1" applyFill="1" applyBorder="1" applyAlignment="1">
      <alignment horizontal="center" vertical="center"/>
    </xf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0" fillId="0" borderId="34" xfId="0" applyFill="1" applyBorder="1" applyAlignment="1">
      <alignment wrapText="1"/>
    </xf>
    <xf numFmtId="0" fontId="0" fillId="0" borderId="35" xfId="0" applyFill="1" applyBorder="1" applyAlignment="1">
      <alignment wrapText="1"/>
    </xf>
    <xf numFmtId="9" fontId="18" fillId="4" borderId="5" xfId="2" applyFont="1" applyFill="1" applyBorder="1" applyAlignment="1">
      <alignment horizontal="center" vertical="center"/>
    </xf>
    <xf numFmtId="0" fontId="0" fillId="0" borderId="45" xfId="0" applyBorder="1" applyAlignment="1">
      <alignment wrapText="1"/>
    </xf>
    <xf numFmtId="0" fontId="3" fillId="0" borderId="35" xfId="0" applyFont="1" applyBorder="1"/>
    <xf numFmtId="0" fontId="0" fillId="0" borderId="35" xfId="0" applyBorder="1"/>
    <xf numFmtId="0" fontId="19" fillId="0" borderId="0" xfId="0" applyFont="1" applyAlignment="1">
      <alignment horizontal="center" vertical="center"/>
    </xf>
    <xf numFmtId="0" fontId="0" fillId="6" borderId="0" xfId="0" applyFill="1"/>
    <xf numFmtId="0" fontId="4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9" fontId="11" fillId="3" borderId="46" xfId="2" applyFont="1" applyFill="1" applyBorder="1"/>
    <xf numFmtId="9" fontId="11" fillId="0" borderId="46" xfId="2" applyFont="1" applyBorder="1"/>
    <xf numFmtId="9" fontId="11" fillId="5" borderId="46" xfId="2" applyFont="1" applyFill="1" applyBorder="1"/>
    <xf numFmtId="9" fontId="11" fillId="4" borderId="53" xfId="2" applyFont="1" applyFill="1" applyBorder="1"/>
    <xf numFmtId="0" fontId="4" fillId="0" borderId="54" xfId="0" applyFont="1" applyBorder="1" applyAlignment="1">
      <alignment horizontal="center" vertical="center" wrapText="1"/>
    </xf>
    <xf numFmtId="164" fontId="13" fillId="2" borderId="13" xfId="3" applyNumberFormat="1" applyFont="1" applyFill="1" applyBorder="1" applyAlignment="1">
      <alignment horizontal="center" vertical="center"/>
    </xf>
    <xf numFmtId="164" fontId="12" fillId="2" borderId="14" xfId="3" applyNumberFormat="1" applyFont="1" applyFill="1" applyBorder="1" applyAlignment="1">
      <alignment horizontal="center" vertical="center"/>
    </xf>
    <xf numFmtId="164" fontId="14" fillId="0" borderId="19" xfId="1" applyNumberFormat="1" applyFont="1" applyBorder="1" applyAlignment="1">
      <alignment horizontal="center" vertical="center"/>
    </xf>
    <xf numFmtId="164" fontId="14" fillId="0" borderId="12" xfId="1" applyNumberFormat="1" applyFont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 wrapText="1"/>
    </xf>
    <xf numFmtId="164" fontId="14" fillId="0" borderId="20" xfId="1" applyNumberFormat="1" applyFont="1" applyBorder="1" applyAlignment="1">
      <alignment horizontal="center" vertical="center"/>
    </xf>
    <xf numFmtId="164" fontId="14" fillId="0" borderId="11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 wrapText="1"/>
    </xf>
    <xf numFmtId="164" fontId="14" fillId="0" borderId="21" xfId="1" applyNumberFormat="1" applyFont="1" applyBorder="1" applyAlignment="1">
      <alignment horizontal="center" vertical="center"/>
    </xf>
    <xf numFmtId="164" fontId="14" fillId="0" borderId="15" xfId="1" applyNumberFormat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vertical="center"/>
    </xf>
    <xf numFmtId="164" fontId="16" fillId="4" borderId="13" xfId="0" applyNumberFormat="1" applyFont="1" applyFill="1" applyBorder="1" applyAlignment="1">
      <alignment horizontal="center" vertical="center"/>
    </xf>
    <xf numFmtId="164" fontId="16" fillId="4" borderId="14" xfId="0" applyNumberFormat="1" applyFont="1" applyFill="1" applyBorder="1" applyAlignment="1">
      <alignment horizontal="right" vertical="center" wrapText="1"/>
    </xf>
    <xf numFmtId="164" fontId="2" fillId="3" borderId="11" xfId="1" applyNumberFormat="1" applyFont="1" applyFill="1" applyBorder="1"/>
    <xf numFmtId="164" fontId="11" fillId="3" borderId="39" xfId="1" applyNumberFormat="1" applyFont="1" applyFill="1" applyBorder="1"/>
    <xf numFmtId="164" fontId="0" fillId="0" borderId="11" xfId="1" applyNumberFormat="1" applyFont="1" applyBorder="1"/>
    <xf numFmtId="164" fontId="11" fillId="0" borderId="39" xfId="1" applyNumberFormat="1" applyFont="1" applyBorder="1"/>
    <xf numFmtId="164" fontId="0" fillId="5" borderId="11" xfId="1" applyNumberFormat="1" applyFont="1" applyFill="1" applyBorder="1"/>
    <xf numFmtId="164" fontId="11" fillId="5" borderId="39" xfId="1" applyNumberFormat="1" applyFont="1" applyFill="1" applyBorder="1"/>
    <xf numFmtId="164" fontId="11" fillId="4" borderId="32" xfId="1" applyNumberFormat="1" applyFont="1" applyFill="1" applyBorder="1"/>
    <xf numFmtId="164" fontId="11" fillId="4" borderId="40" xfId="1" applyNumberFormat="1" applyFont="1" applyFill="1" applyBorder="1"/>
    <xf numFmtId="10" fontId="12" fillId="2" borderId="5" xfId="2" applyNumberFormat="1" applyFont="1" applyFill="1" applyBorder="1" applyAlignment="1">
      <alignment horizontal="center" vertical="center"/>
    </xf>
    <xf numFmtId="10" fontId="11" fillId="0" borderId="22" xfId="2" applyNumberFormat="1" applyFont="1" applyBorder="1" applyAlignment="1">
      <alignment horizontal="center" vertical="center" wrapText="1"/>
    </xf>
    <xf numFmtId="10" fontId="18" fillId="4" borderId="5" xfId="2" applyNumberFormat="1" applyFont="1" applyFill="1" applyBorder="1" applyAlignment="1">
      <alignment horizontal="center" vertical="center"/>
    </xf>
    <xf numFmtId="164" fontId="0" fillId="0" borderId="30" xfId="0" applyNumberFormat="1" applyBorder="1"/>
    <xf numFmtId="164" fontId="11" fillId="4" borderId="25" xfId="0" applyNumberFormat="1" applyFont="1" applyFill="1" applyBorder="1" applyAlignment="1">
      <alignment vertical="center"/>
    </xf>
    <xf numFmtId="164" fontId="13" fillId="2" borderId="5" xfId="3" applyNumberFormat="1" applyFont="1" applyFill="1" applyBorder="1" applyAlignment="1">
      <alignment horizontal="center" vertical="center"/>
    </xf>
    <xf numFmtId="164" fontId="12" fillId="2" borderId="8" xfId="3" applyNumberFormat="1" applyFont="1" applyFill="1" applyBorder="1" applyAlignment="1">
      <alignment horizontal="center" vertical="center"/>
    </xf>
    <xf numFmtId="164" fontId="14" fillId="0" borderId="16" xfId="1" applyNumberFormat="1" applyFont="1" applyBorder="1" applyAlignment="1">
      <alignment horizontal="center" vertical="center"/>
    </xf>
    <xf numFmtId="164" fontId="11" fillId="0" borderId="48" xfId="1" applyNumberFormat="1" applyFont="1" applyBorder="1" applyAlignment="1">
      <alignment horizontal="center" vertical="center" wrapText="1"/>
    </xf>
    <xf numFmtId="164" fontId="14" fillId="0" borderId="17" xfId="1" applyNumberFormat="1" applyFont="1" applyBorder="1" applyAlignment="1">
      <alignment horizontal="center" vertical="center"/>
    </xf>
    <xf numFmtId="164" fontId="11" fillId="0" borderId="49" xfId="1" applyNumberFormat="1" applyFont="1" applyBorder="1" applyAlignment="1">
      <alignment horizontal="center" vertical="center" wrapText="1"/>
    </xf>
    <xf numFmtId="164" fontId="14" fillId="0" borderId="18" xfId="1" applyNumberFormat="1" applyFont="1" applyBorder="1" applyAlignment="1">
      <alignment horizontal="center" vertical="center"/>
    </xf>
    <xf numFmtId="164" fontId="11" fillId="0" borderId="50" xfId="1" applyNumberFormat="1" applyFont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/>
    </xf>
    <xf numFmtId="164" fontId="16" fillId="4" borderId="5" xfId="0" applyNumberFormat="1" applyFont="1" applyFill="1" applyBorder="1" applyAlignment="1">
      <alignment horizontal="center" vertical="center"/>
    </xf>
    <xf numFmtId="164" fontId="16" fillId="4" borderId="8" xfId="0" applyNumberFormat="1" applyFont="1" applyFill="1" applyBorder="1" applyAlignment="1">
      <alignment horizontal="right" vertical="center" wrapText="1"/>
    </xf>
    <xf numFmtId="164" fontId="11" fillId="3" borderId="54" xfId="1" applyNumberFormat="1" applyFont="1" applyFill="1" applyBorder="1"/>
    <xf numFmtId="164" fontId="0" fillId="0" borderId="17" xfId="1" applyNumberFormat="1" applyFont="1" applyBorder="1"/>
    <xf numFmtId="164" fontId="0" fillId="5" borderId="17" xfId="1" applyNumberFormat="1" applyFont="1" applyFill="1" applyBorder="1"/>
    <xf numFmtId="164" fontId="11" fillId="4" borderId="51" xfId="1" applyNumberFormat="1" applyFont="1" applyFill="1" applyBorder="1"/>
    <xf numFmtId="0" fontId="0" fillId="0" borderId="58" xfId="0" applyBorder="1" applyAlignment="1">
      <alignment wrapText="1"/>
    </xf>
    <xf numFmtId="164" fontId="0" fillId="0" borderId="59" xfId="1" applyNumberFormat="1" applyFont="1" applyBorder="1"/>
    <xf numFmtId="164" fontId="0" fillId="0" borderId="60" xfId="1" applyNumberFormat="1" applyFont="1" applyBorder="1"/>
    <xf numFmtId="0" fontId="0" fillId="0" borderId="62" xfId="0" applyBorder="1" applyAlignment="1">
      <alignment wrapText="1"/>
    </xf>
    <xf numFmtId="164" fontId="0" fillId="0" borderId="63" xfId="1" applyNumberFormat="1" applyFont="1" applyBorder="1"/>
    <xf numFmtId="164" fontId="0" fillId="0" borderId="64" xfId="1" applyNumberFormat="1" applyFont="1" applyBorder="1"/>
    <xf numFmtId="9" fontId="0" fillId="0" borderId="0" xfId="2" applyFont="1" applyAlignment="1">
      <alignment horizontal="center"/>
    </xf>
    <xf numFmtId="164" fontId="11" fillId="0" borderId="59" xfId="1" applyNumberFormat="1" applyFont="1" applyBorder="1"/>
    <xf numFmtId="164" fontId="11" fillId="0" borderId="63" xfId="1" applyNumberFormat="1" applyFont="1" applyBorder="1"/>
    <xf numFmtId="10" fontId="11" fillId="3" borderId="30" xfId="2" applyNumberFormat="1" applyFont="1" applyFill="1" applyBorder="1"/>
    <xf numFmtId="10" fontId="11" fillId="0" borderId="30" xfId="2" applyNumberFormat="1" applyFont="1" applyBorder="1"/>
    <xf numFmtId="10" fontId="11" fillId="5" borderId="30" xfId="2" applyNumberFormat="1" applyFont="1" applyFill="1" applyBorder="1"/>
    <xf numFmtId="10" fontId="11" fillId="4" borderId="33" xfId="2" applyNumberFormat="1" applyFont="1" applyFill="1" applyBorder="1"/>
    <xf numFmtId="0" fontId="0" fillId="0" borderId="71" xfId="0" applyBorder="1" applyAlignment="1">
      <alignment wrapText="1"/>
    </xf>
    <xf numFmtId="164" fontId="0" fillId="0" borderId="12" xfId="1" applyNumberFormat="1" applyFont="1" applyBorder="1"/>
    <xf numFmtId="164" fontId="0" fillId="0" borderId="16" xfId="1" applyNumberFormat="1" applyFont="1" applyBorder="1"/>
    <xf numFmtId="0" fontId="2" fillId="8" borderId="72" xfId="0" applyFont="1" applyFill="1" applyBorder="1" applyAlignment="1">
      <alignment horizontal="left"/>
    </xf>
    <xf numFmtId="164" fontId="2" fillId="8" borderId="15" xfId="1" applyNumberFormat="1" applyFont="1" applyFill="1" applyBorder="1"/>
    <xf numFmtId="164" fontId="2" fillId="8" borderId="18" xfId="1" applyNumberFormat="1" applyFont="1" applyFill="1" applyBorder="1"/>
    <xf numFmtId="164" fontId="11" fillId="8" borderId="73" xfId="1" applyNumberFormat="1" applyFont="1" applyFill="1" applyBorder="1"/>
    <xf numFmtId="9" fontId="11" fillId="8" borderId="46" xfId="2" applyFont="1" applyFill="1" applyBorder="1"/>
    <xf numFmtId="0" fontId="2" fillId="8" borderId="68" xfId="0" applyFont="1" applyFill="1" applyBorder="1" applyAlignment="1">
      <alignment horizontal="left" wrapText="1"/>
    </xf>
    <xf numFmtId="164" fontId="11" fillId="3" borderId="54" xfId="1" applyNumberFormat="1" applyFont="1" applyFill="1" applyBorder="1" applyAlignment="1">
      <alignment vertical="center"/>
    </xf>
    <xf numFmtId="164" fontId="11" fillId="0" borderId="61" xfId="1" applyNumberFormat="1" applyFont="1" applyBorder="1" applyAlignment="1">
      <alignment vertical="center"/>
    </xf>
    <xf numFmtId="164" fontId="11" fillId="0" borderId="65" xfId="1" applyNumberFormat="1" applyFont="1" applyBorder="1" applyAlignment="1">
      <alignment vertical="center"/>
    </xf>
    <xf numFmtId="164" fontId="11" fillId="5" borderId="54" xfId="1" applyNumberFormat="1" applyFont="1" applyFill="1" applyBorder="1" applyAlignment="1">
      <alignment vertical="center"/>
    </xf>
    <xf numFmtId="164" fontId="11" fillId="0" borderId="54" xfId="1" applyNumberFormat="1" applyFont="1" applyBorder="1" applyAlignment="1">
      <alignment vertical="center"/>
    </xf>
    <xf numFmtId="164" fontId="11" fillId="4" borderId="52" xfId="1" applyNumberFormat="1" applyFont="1" applyFill="1" applyBorder="1" applyAlignment="1">
      <alignment vertical="center"/>
    </xf>
    <xf numFmtId="0" fontId="0" fillId="0" borderId="75" xfId="0" applyBorder="1" applyAlignment="1">
      <alignment wrapText="1"/>
    </xf>
    <xf numFmtId="164" fontId="11" fillId="0" borderId="74" xfId="1" applyNumberFormat="1" applyFont="1" applyBorder="1" applyAlignment="1">
      <alignment vertical="center"/>
    </xf>
    <xf numFmtId="164" fontId="0" fillId="0" borderId="25" xfId="1" applyNumberFormat="1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164" fontId="11" fillId="0" borderId="76" xfId="1" applyNumberFormat="1" applyFont="1" applyBorder="1"/>
    <xf numFmtId="44" fontId="2" fillId="3" borderId="46" xfId="0" applyNumberFormat="1" applyFont="1" applyFill="1" applyBorder="1" applyAlignment="1">
      <alignment wrapText="1"/>
    </xf>
    <xf numFmtId="0" fontId="0" fillId="0" borderId="0" xfId="0" applyFill="1"/>
    <xf numFmtId="0" fontId="23" fillId="0" borderId="0" xfId="0" applyFont="1"/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/>
    <xf numFmtId="0" fontId="9" fillId="6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left" wrapText="1"/>
    </xf>
    <xf numFmtId="0" fontId="16" fillId="4" borderId="32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left" wrapText="1"/>
    </xf>
    <xf numFmtId="9" fontId="11" fillId="0" borderId="66" xfId="2" applyFont="1" applyBorder="1" applyAlignment="1">
      <alignment horizontal="center" vertical="center"/>
    </xf>
    <xf numFmtId="9" fontId="11" fillId="0" borderId="67" xfId="2" applyFont="1" applyBorder="1" applyAlignment="1">
      <alignment horizontal="center" vertical="center"/>
    </xf>
    <xf numFmtId="0" fontId="22" fillId="7" borderId="0" xfId="0" applyFont="1" applyFill="1" applyAlignment="1">
      <alignment horizontal="right" wrapText="1"/>
    </xf>
    <xf numFmtId="0" fontId="0" fillId="0" borderId="6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11" fillId="4" borderId="23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6" fillId="2" borderId="7" xfId="0" applyFont="1" applyFill="1" applyBorder="1" applyAlignment="1">
      <alignment horizontal="left" vertical="center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0" fillId="0" borderId="68" xfId="0" applyBorder="1" applyAlignment="1">
      <alignment horizontal="center"/>
    </xf>
    <xf numFmtId="0" fontId="0" fillId="0" borderId="43" xfId="0" applyBorder="1" applyAlignment="1">
      <alignment horizontal="center"/>
    </xf>
    <xf numFmtId="0" fontId="24" fillId="3" borderId="34" xfId="0" applyFont="1" applyFill="1" applyBorder="1" applyAlignment="1">
      <alignment horizontal="left" wrapText="1"/>
    </xf>
    <xf numFmtId="0" fontId="24" fillId="3" borderId="36" xfId="0" applyFont="1" applyFill="1" applyBorder="1" applyAlignment="1">
      <alignment horizontal="left" wrapText="1"/>
    </xf>
    <xf numFmtId="0" fontId="2" fillId="3" borderId="43" xfId="0" applyFont="1" applyFill="1" applyBorder="1" applyAlignment="1">
      <alignment horizontal="left" wrapText="1"/>
    </xf>
    <xf numFmtId="0" fontId="2" fillId="3" borderId="41" xfId="0" applyFont="1" applyFill="1" applyBorder="1" applyAlignment="1">
      <alignment horizontal="left" wrapText="1"/>
    </xf>
    <xf numFmtId="0" fontId="2" fillId="3" borderId="44" xfId="0" applyFont="1" applyFill="1" applyBorder="1" applyAlignment="1">
      <alignment horizontal="left" wrapText="1"/>
    </xf>
    <xf numFmtId="0" fontId="4" fillId="7" borderId="42" xfId="0" applyFont="1" applyFill="1" applyBorder="1" applyAlignment="1">
      <alignment horizontal="left" vertical="center"/>
    </xf>
    <xf numFmtId="0" fontId="4" fillId="7" borderId="37" xfId="0" applyFont="1" applyFill="1" applyBorder="1" applyAlignment="1">
      <alignment horizontal="left" vertical="center"/>
    </xf>
    <xf numFmtId="0" fontId="4" fillId="7" borderId="38" xfId="0" applyFont="1" applyFill="1" applyBorder="1" applyAlignment="1">
      <alignment horizontal="left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10" fontId="11" fillId="0" borderId="69" xfId="2" applyNumberFormat="1" applyFont="1" applyBorder="1" applyAlignment="1">
      <alignment horizontal="center" vertical="center"/>
    </xf>
    <xf numFmtId="10" fontId="11" fillId="0" borderId="70" xfId="2" applyNumberFormat="1" applyFont="1" applyBorder="1" applyAlignment="1">
      <alignment horizontal="center" vertical="center"/>
    </xf>
    <xf numFmtId="0" fontId="23" fillId="0" borderId="27" xfId="0" applyFont="1" applyFill="1" applyBorder="1" applyAlignment="1">
      <alignment horizontal="left" wrapText="1"/>
    </xf>
    <xf numFmtId="0" fontId="24" fillId="3" borderId="34" xfId="0" applyFont="1" applyFill="1" applyBorder="1" applyAlignment="1">
      <alignment horizontal="center" wrapText="1"/>
    </xf>
    <xf numFmtId="0" fontId="24" fillId="3" borderId="36" xfId="0" applyFont="1" applyFill="1" applyBorder="1" applyAlignment="1">
      <alignment horizontal="center" wrapText="1"/>
    </xf>
    <xf numFmtId="0" fontId="4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123825</xdr:rowOff>
    </xdr:from>
    <xdr:to>
      <xdr:col>2</xdr:col>
      <xdr:colOff>2234565</xdr:colOff>
      <xdr:row>3</xdr:row>
      <xdr:rowOff>60865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D55D1A-933A-4058-9358-A6CC92EE8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23825"/>
          <a:ext cx="2124075" cy="70094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34</xdr:row>
      <xdr:rowOff>161925</xdr:rowOff>
    </xdr:from>
    <xdr:to>
      <xdr:col>2</xdr:col>
      <xdr:colOff>1943100</xdr:colOff>
      <xdr:row>36</xdr:row>
      <xdr:rowOff>283750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17E487-B4AB-4DFF-858F-73865FBC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248525"/>
          <a:ext cx="2124075" cy="700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114300</xdr:rowOff>
    </xdr:from>
    <xdr:to>
      <xdr:col>2</xdr:col>
      <xdr:colOff>1731645</xdr:colOff>
      <xdr:row>3</xdr:row>
      <xdr:rowOff>60865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14300"/>
          <a:ext cx="2124075" cy="70094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40</xdr:row>
      <xdr:rowOff>171450</xdr:rowOff>
    </xdr:from>
    <xdr:to>
      <xdr:col>2</xdr:col>
      <xdr:colOff>1731645</xdr:colOff>
      <xdr:row>42</xdr:row>
      <xdr:rowOff>308515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9D69F6-8D46-400D-9184-CFA0DBB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34400"/>
          <a:ext cx="2124075" cy="70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B2:P67"/>
  <sheetViews>
    <sheetView topLeftCell="A4" workbookViewId="0">
      <selection activeCell="D55" sqref="D55"/>
    </sheetView>
  </sheetViews>
  <sheetFormatPr baseColWidth="10" defaultRowHeight="15" x14ac:dyDescent="0.25"/>
  <cols>
    <col min="1" max="1" width="4.5703125" customWidth="1"/>
    <col min="2" max="2" width="6" customWidth="1"/>
    <col min="3" max="3" width="56.28515625" customWidth="1"/>
    <col min="4" max="7" width="20.140625" customWidth="1"/>
    <col min="8" max="8" width="11.140625" customWidth="1"/>
    <col min="9" max="9" width="21.28515625" customWidth="1"/>
  </cols>
  <sheetData>
    <row r="2" spans="2:8" ht="30" customHeight="1" x14ac:dyDescent="0.25">
      <c r="B2" s="114" t="s">
        <v>80</v>
      </c>
      <c r="C2" s="114"/>
      <c r="D2" s="114"/>
      <c r="E2" s="114"/>
      <c r="F2" s="114"/>
      <c r="G2" s="114"/>
      <c r="H2" s="114"/>
    </row>
    <row r="3" spans="2:8" ht="15.75" thickBot="1" x14ac:dyDescent="0.3">
      <c r="B3" s="26"/>
      <c r="C3" s="26"/>
      <c r="D3" s="26"/>
      <c r="E3" s="26"/>
      <c r="F3" s="26"/>
      <c r="G3" s="26"/>
      <c r="H3" s="26"/>
    </row>
    <row r="4" spans="2:8" ht="16.5" thickBot="1" x14ac:dyDescent="0.3">
      <c r="B4" s="117"/>
      <c r="C4" s="118"/>
      <c r="D4" s="1" t="s">
        <v>0</v>
      </c>
      <c r="E4" s="2" t="s">
        <v>1</v>
      </c>
      <c r="F4" s="2" t="s">
        <v>2</v>
      </c>
      <c r="G4" s="124" t="s">
        <v>3</v>
      </c>
      <c r="H4" s="124" t="s">
        <v>28</v>
      </c>
    </row>
    <row r="5" spans="2:8" ht="15.75" thickBot="1" x14ac:dyDescent="0.3">
      <c r="B5" s="119"/>
      <c r="C5" s="120"/>
      <c r="D5" s="121" t="s">
        <v>4</v>
      </c>
      <c r="E5" s="122"/>
      <c r="F5" s="123"/>
      <c r="G5" s="125"/>
      <c r="H5" s="125"/>
    </row>
    <row r="6" spans="2:8" ht="16.5" thickBot="1" x14ac:dyDescent="0.3">
      <c r="B6" s="142" t="s">
        <v>37</v>
      </c>
      <c r="C6" s="143"/>
      <c r="D6" s="34">
        <f>D7+D8+D9</f>
        <v>0</v>
      </c>
      <c r="E6" s="34">
        <f>E7+E8+E9</f>
        <v>0</v>
      </c>
      <c r="F6" s="61">
        <f>F7+F8+F9</f>
        <v>0</v>
      </c>
      <c r="G6" s="62">
        <f>D6+E6+F6</f>
        <v>0</v>
      </c>
      <c r="H6" s="10" t="e">
        <f>G6/$G$29</f>
        <v>#DIV/0!</v>
      </c>
    </row>
    <row r="7" spans="2:8" ht="15.75" x14ac:dyDescent="0.25">
      <c r="B7" s="3"/>
      <c r="C7" s="5" t="s">
        <v>5</v>
      </c>
      <c r="D7" s="36"/>
      <c r="E7" s="37"/>
      <c r="F7" s="63"/>
      <c r="G7" s="64">
        <f>D7+E7+F7</f>
        <v>0</v>
      </c>
      <c r="H7" s="9"/>
    </row>
    <row r="8" spans="2:8" ht="15.75" x14ac:dyDescent="0.25">
      <c r="B8" s="3"/>
      <c r="C8" s="5" t="s">
        <v>6</v>
      </c>
      <c r="D8" s="39"/>
      <c r="E8" s="40"/>
      <c r="F8" s="65"/>
      <c r="G8" s="66">
        <f t="shared" ref="G8:G28" si="0">D8+E8+F8</f>
        <v>0</v>
      </c>
      <c r="H8" s="9"/>
    </row>
    <row r="9" spans="2:8" ht="16.5" thickBot="1" x14ac:dyDescent="0.3">
      <c r="B9" s="4"/>
      <c r="C9" s="6" t="s">
        <v>7</v>
      </c>
      <c r="D9" s="42"/>
      <c r="E9" s="43"/>
      <c r="F9" s="67"/>
      <c r="G9" s="68">
        <f t="shared" si="0"/>
        <v>0</v>
      </c>
      <c r="H9" s="9"/>
    </row>
    <row r="10" spans="2:8" ht="16.5" thickBot="1" x14ac:dyDescent="0.3">
      <c r="B10" s="140" t="s">
        <v>38</v>
      </c>
      <c r="C10" s="144"/>
      <c r="D10" s="45">
        <f>D11+D12</f>
        <v>0</v>
      </c>
      <c r="E10" s="45">
        <f>E11+E12</f>
        <v>0</v>
      </c>
      <c r="F10" s="69">
        <f>F11+F12</f>
        <v>0</v>
      </c>
      <c r="G10" s="62">
        <f>D10+E10+F10</f>
        <v>0</v>
      </c>
      <c r="H10" s="10" t="e">
        <f>G10/$G$29</f>
        <v>#DIV/0!</v>
      </c>
    </row>
    <row r="11" spans="2:8" ht="15.75" x14ac:dyDescent="0.25">
      <c r="B11" s="3"/>
      <c r="C11" s="5" t="s">
        <v>44</v>
      </c>
      <c r="D11" s="36"/>
      <c r="E11" s="37"/>
      <c r="F11" s="63"/>
      <c r="G11" s="64">
        <f t="shared" si="0"/>
        <v>0</v>
      </c>
      <c r="H11" s="9"/>
    </row>
    <row r="12" spans="2:8" ht="16.5" thickBot="1" x14ac:dyDescent="0.3">
      <c r="B12" s="3"/>
      <c r="C12" s="5" t="s">
        <v>9</v>
      </c>
      <c r="D12" s="42"/>
      <c r="E12" s="43"/>
      <c r="F12" s="67"/>
      <c r="G12" s="68">
        <f t="shared" si="0"/>
        <v>0</v>
      </c>
      <c r="H12" s="9"/>
    </row>
    <row r="13" spans="2:8" ht="16.5" thickBot="1" x14ac:dyDescent="0.3">
      <c r="B13" s="140" t="s">
        <v>39</v>
      </c>
      <c r="C13" s="144"/>
      <c r="D13" s="45">
        <f>D14+D15</f>
        <v>0</v>
      </c>
      <c r="E13" s="45">
        <f>E14+E15</f>
        <v>0</v>
      </c>
      <c r="F13" s="69">
        <f>F14+F15</f>
        <v>0</v>
      </c>
      <c r="G13" s="62">
        <f>D13+E13+F13</f>
        <v>0</v>
      </c>
      <c r="H13" s="10" t="e">
        <f>G13/$G$29</f>
        <v>#DIV/0!</v>
      </c>
    </row>
    <row r="14" spans="2:8" ht="15.75" x14ac:dyDescent="0.25">
      <c r="B14" s="3"/>
      <c r="C14" s="5" t="s">
        <v>10</v>
      </c>
      <c r="D14" s="36"/>
      <c r="E14" s="37"/>
      <c r="F14" s="63"/>
      <c r="G14" s="64">
        <f t="shared" si="0"/>
        <v>0</v>
      </c>
      <c r="H14" s="9"/>
    </row>
    <row r="15" spans="2:8" ht="16.5" thickBot="1" x14ac:dyDescent="0.3">
      <c r="B15" s="3"/>
      <c r="C15" s="5" t="s">
        <v>11</v>
      </c>
      <c r="D15" s="42"/>
      <c r="E15" s="43"/>
      <c r="F15" s="67"/>
      <c r="G15" s="68">
        <f t="shared" si="0"/>
        <v>0</v>
      </c>
      <c r="H15" s="9"/>
    </row>
    <row r="16" spans="2:8" ht="16.5" thickBot="1" x14ac:dyDescent="0.3">
      <c r="B16" s="140" t="s">
        <v>45</v>
      </c>
      <c r="C16" s="144"/>
      <c r="D16" s="45">
        <f>D17+D18</f>
        <v>0</v>
      </c>
      <c r="E16" s="45">
        <f>E17+E18</f>
        <v>0</v>
      </c>
      <c r="F16" s="69">
        <f>F17+F18</f>
        <v>0</v>
      </c>
      <c r="G16" s="62">
        <f>D16+E16+F16</f>
        <v>0</v>
      </c>
      <c r="H16" s="10" t="e">
        <f>G16/$G$29</f>
        <v>#DIV/0!</v>
      </c>
    </row>
    <row r="17" spans="2:8" ht="15.75" x14ac:dyDescent="0.25">
      <c r="B17" s="3"/>
      <c r="C17" s="5" t="s">
        <v>12</v>
      </c>
      <c r="D17" s="36"/>
      <c r="E17" s="37"/>
      <c r="F17" s="63"/>
      <c r="G17" s="64">
        <f t="shared" si="0"/>
        <v>0</v>
      </c>
      <c r="H17" s="9"/>
    </row>
    <row r="18" spans="2:8" ht="16.5" thickBot="1" x14ac:dyDescent="0.3">
      <c r="B18" s="3"/>
      <c r="C18" s="8" t="s">
        <v>23</v>
      </c>
      <c r="D18" s="42"/>
      <c r="E18" s="43"/>
      <c r="F18" s="67"/>
      <c r="G18" s="68">
        <f t="shared" si="0"/>
        <v>0</v>
      </c>
      <c r="H18" s="9"/>
    </row>
    <row r="19" spans="2:8" ht="16.5" thickBot="1" x14ac:dyDescent="0.3">
      <c r="B19" s="142" t="s">
        <v>40</v>
      </c>
      <c r="C19" s="143"/>
      <c r="D19" s="34">
        <f>D20+D21+D22</f>
        <v>0</v>
      </c>
      <c r="E19" s="34">
        <f>E20+E21+E22</f>
        <v>0</v>
      </c>
      <c r="F19" s="61">
        <f>F20+F21+F22</f>
        <v>0</v>
      </c>
      <c r="G19" s="62">
        <f>D19+E19+F19</f>
        <v>0</v>
      </c>
      <c r="H19" s="10" t="e">
        <f>G19/$G$29</f>
        <v>#DIV/0!</v>
      </c>
    </row>
    <row r="20" spans="2:8" ht="15.75" x14ac:dyDescent="0.25">
      <c r="B20" s="3"/>
      <c r="C20" s="5" t="s">
        <v>13</v>
      </c>
      <c r="D20" s="36"/>
      <c r="E20" s="37"/>
      <c r="F20" s="63"/>
      <c r="G20" s="64">
        <f t="shared" si="0"/>
        <v>0</v>
      </c>
      <c r="H20" s="9"/>
    </row>
    <row r="21" spans="2:8" ht="15.75" x14ac:dyDescent="0.25">
      <c r="B21" s="3"/>
      <c r="C21" s="5" t="s">
        <v>14</v>
      </c>
      <c r="D21" s="39"/>
      <c r="E21" s="40"/>
      <c r="F21" s="65"/>
      <c r="G21" s="66">
        <f t="shared" si="0"/>
        <v>0</v>
      </c>
      <c r="H21" s="9"/>
    </row>
    <row r="22" spans="2:8" ht="16.5" thickBot="1" x14ac:dyDescent="0.3">
      <c r="B22" s="4"/>
      <c r="C22" s="6" t="s">
        <v>15</v>
      </c>
      <c r="D22" s="42"/>
      <c r="E22" s="43"/>
      <c r="F22" s="67"/>
      <c r="G22" s="68">
        <f t="shared" si="0"/>
        <v>0</v>
      </c>
      <c r="H22" s="9"/>
    </row>
    <row r="23" spans="2:8" ht="16.5" thickBot="1" x14ac:dyDescent="0.3">
      <c r="B23" s="140" t="s">
        <v>41</v>
      </c>
      <c r="C23" s="141"/>
      <c r="D23" s="45">
        <f>D24+D25+D26+D27+D28</f>
        <v>0</v>
      </c>
      <c r="E23" s="45">
        <f>E24+E25+E26+E27+E28</f>
        <v>0</v>
      </c>
      <c r="F23" s="69">
        <f>F24+F25+F26+F27+F28</f>
        <v>0</v>
      </c>
      <c r="G23" s="62">
        <f>D23+E23+F23</f>
        <v>0</v>
      </c>
      <c r="H23" s="10" t="e">
        <f>G23/$G$29</f>
        <v>#DIV/0!</v>
      </c>
    </row>
    <row r="24" spans="2:8" ht="15.75" x14ac:dyDescent="0.25">
      <c r="B24" s="3"/>
      <c r="C24" s="5" t="s">
        <v>16</v>
      </c>
      <c r="D24" s="36"/>
      <c r="E24" s="37"/>
      <c r="F24" s="63"/>
      <c r="G24" s="64">
        <f t="shared" si="0"/>
        <v>0</v>
      </c>
      <c r="H24" s="9"/>
    </row>
    <row r="25" spans="2:8" ht="15.75" x14ac:dyDescent="0.25">
      <c r="B25" s="3"/>
      <c r="C25" s="8" t="s">
        <v>24</v>
      </c>
      <c r="D25" s="39"/>
      <c r="E25" s="40"/>
      <c r="F25" s="65"/>
      <c r="G25" s="66">
        <f t="shared" si="0"/>
        <v>0</v>
      </c>
      <c r="H25" s="9"/>
    </row>
    <row r="26" spans="2:8" ht="15.75" x14ac:dyDescent="0.25">
      <c r="B26" s="3"/>
      <c r="C26" s="5" t="s">
        <v>17</v>
      </c>
      <c r="D26" s="39"/>
      <c r="E26" s="40"/>
      <c r="F26" s="65"/>
      <c r="G26" s="66">
        <f t="shared" si="0"/>
        <v>0</v>
      </c>
      <c r="H26" s="9"/>
    </row>
    <row r="27" spans="2:8" ht="15.75" x14ac:dyDescent="0.25">
      <c r="B27" s="3"/>
      <c r="C27" s="5" t="s">
        <v>18</v>
      </c>
      <c r="D27" s="39"/>
      <c r="E27" s="40"/>
      <c r="F27" s="65"/>
      <c r="G27" s="66">
        <f t="shared" si="0"/>
        <v>0</v>
      </c>
      <c r="H27" s="9"/>
    </row>
    <row r="28" spans="2:8" ht="16.5" thickBot="1" x14ac:dyDescent="0.3">
      <c r="B28" s="4"/>
      <c r="C28" s="6" t="s">
        <v>19</v>
      </c>
      <c r="D28" s="42"/>
      <c r="E28" s="43"/>
      <c r="F28" s="67"/>
      <c r="G28" s="68">
        <f t="shared" si="0"/>
        <v>0</v>
      </c>
      <c r="H28" s="9"/>
    </row>
    <row r="29" spans="2:8" ht="25.5" customHeight="1" thickBot="1" x14ac:dyDescent="0.3">
      <c r="B29" s="115" t="s">
        <v>20</v>
      </c>
      <c r="C29" s="116"/>
      <c r="D29" s="46">
        <f>D6+D10+D13+D16+D19+D23</f>
        <v>0</v>
      </c>
      <c r="E29" s="46">
        <f>E6+E10+E13+E16+E19+E23</f>
        <v>0</v>
      </c>
      <c r="F29" s="70">
        <f>F6+F10+F13+F16+F19+F23</f>
        <v>0</v>
      </c>
      <c r="G29" s="71">
        <f>D29+E29+F29</f>
        <v>0</v>
      </c>
      <c r="H29" s="21" t="e">
        <f>G29/$G$29</f>
        <v>#DIV/0!</v>
      </c>
    </row>
    <row r="31" spans="2:8" x14ac:dyDescent="0.25">
      <c r="B31" t="s">
        <v>54</v>
      </c>
    </row>
    <row r="32" spans="2:8" x14ac:dyDescent="0.25">
      <c r="B32" t="s">
        <v>55</v>
      </c>
    </row>
    <row r="33" spans="2:9" x14ac:dyDescent="0.25">
      <c r="B33" s="7" t="s">
        <v>21</v>
      </c>
    </row>
    <row r="34" spans="2:9" x14ac:dyDescent="0.25">
      <c r="B34" t="s">
        <v>22</v>
      </c>
    </row>
    <row r="36" spans="2:9" ht="30" customHeight="1" x14ac:dyDescent="0.25">
      <c r="B36" s="114" t="s">
        <v>77</v>
      </c>
      <c r="C36" s="114"/>
      <c r="D36" s="114"/>
      <c r="E36" s="114"/>
      <c r="F36" s="114"/>
      <c r="G36" s="114"/>
      <c r="H36" s="114"/>
    </row>
    <row r="37" spans="2:9" s="12" customFormat="1" ht="25.5" customHeight="1" thickBot="1" x14ac:dyDescent="0.3">
      <c r="B37" s="26"/>
      <c r="C37" s="26"/>
      <c r="D37" s="26"/>
      <c r="E37" s="26"/>
      <c r="F37" s="26"/>
      <c r="G37" s="26"/>
      <c r="H37" s="26"/>
    </row>
    <row r="38" spans="2:9" s="12" customFormat="1" ht="21.75" customHeight="1" thickTop="1" x14ac:dyDescent="0.25">
      <c r="B38" s="155" t="s">
        <v>49</v>
      </c>
      <c r="C38" s="156"/>
      <c r="D38" s="156"/>
      <c r="E38" s="156"/>
      <c r="F38" s="156"/>
      <c r="G38" s="156"/>
      <c r="H38" s="157"/>
      <c r="I38" s="12" t="s">
        <v>60</v>
      </c>
    </row>
    <row r="39" spans="2:9" ht="15.75" x14ac:dyDescent="0.25">
      <c r="B39" s="130"/>
      <c r="C39" s="131"/>
      <c r="D39" s="14" t="s">
        <v>0</v>
      </c>
      <c r="E39" s="14" t="s">
        <v>1</v>
      </c>
      <c r="F39" s="27" t="s">
        <v>2</v>
      </c>
      <c r="G39" s="33" t="s">
        <v>3</v>
      </c>
      <c r="H39" s="28" t="s">
        <v>28</v>
      </c>
      <c r="I39" s="112" t="s">
        <v>85</v>
      </c>
    </row>
    <row r="40" spans="2:9" ht="15.75" x14ac:dyDescent="0.25">
      <c r="B40" s="132" t="s">
        <v>83</v>
      </c>
      <c r="C40" s="129"/>
      <c r="D40" s="48">
        <f>SUM(D42:D45)</f>
        <v>0</v>
      </c>
      <c r="E40" s="48">
        <f t="shared" ref="E40:F40" si="1">SUM(E42:E45)</f>
        <v>0</v>
      </c>
      <c r="F40" s="48">
        <f t="shared" si="1"/>
        <v>0</v>
      </c>
      <c r="G40" s="72">
        <f t="shared" ref="G40:G50" si="2">D40+E40+F40</f>
        <v>0</v>
      </c>
      <c r="H40" s="29" t="e">
        <f>G40/G51</f>
        <v>#DIV/0!</v>
      </c>
    </row>
    <row r="41" spans="2:9" ht="20.25" customHeight="1" x14ac:dyDescent="0.25">
      <c r="B41" s="97"/>
      <c r="C41" s="92" t="s">
        <v>66</v>
      </c>
      <c r="D41" s="93"/>
      <c r="E41" s="93"/>
      <c r="F41" s="94"/>
      <c r="G41" s="95"/>
      <c r="H41" s="96"/>
    </row>
    <row r="42" spans="2:9" ht="15.75" customHeight="1" x14ac:dyDescent="0.25">
      <c r="B42" s="148"/>
      <c r="C42" s="76" t="s">
        <v>65</v>
      </c>
      <c r="D42" s="77"/>
      <c r="E42" s="77"/>
      <c r="F42" s="78"/>
      <c r="G42" s="99">
        <f t="shared" si="2"/>
        <v>0</v>
      </c>
      <c r="H42" s="133" t="e">
        <f>(G42+G43)/G51</f>
        <v>#DIV/0!</v>
      </c>
      <c r="I42" s="82" t="e">
        <f>G42/(G42+G44)</f>
        <v>#DIV/0!</v>
      </c>
    </row>
    <row r="43" spans="2:9" ht="30" x14ac:dyDescent="0.25">
      <c r="B43" s="149"/>
      <c r="C43" s="104" t="s">
        <v>67</v>
      </c>
      <c r="D43" s="90"/>
      <c r="E43" s="90"/>
      <c r="F43" s="91"/>
      <c r="G43" s="105">
        <f t="shared" si="2"/>
        <v>0</v>
      </c>
      <c r="H43" s="134"/>
      <c r="I43" s="82"/>
    </row>
    <row r="44" spans="2:9" ht="15.75" customHeight="1" x14ac:dyDescent="0.25">
      <c r="B44" s="148"/>
      <c r="C44" s="76" t="s">
        <v>68</v>
      </c>
      <c r="D44" s="77"/>
      <c r="E44" s="77"/>
      <c r="F44" s="78"/>
      <c r="G44" s="99">
        <f t="shared" si="2"/>
        <v>0</v>
      </c>
      <c r="H44" s="133" t="e">
        <f>(G44+G45)/G51</f>
        <v>#DIV/0!</v>
      </c>
      <c r="I44" s="82" t="e">
        <f>G44/(G42+G44)</f>
        <v>#DIV/0!</v>
      </c>
    </row>
    <row r="45" spans="2:9" ht="30" x14ac:dyDescent="0.25">
      <c r="B45" s="149"/>
      <c r="C45" s="104" t="s">
        <v>69</v>
      </c>
      <c r="D45" s="90"/>
      <c r="E45" s="90"/>
      <c r="F45" s="91"/>
      <c r="G45" s="105">
        <f t="shared" si="2"/>
        <v>0</v>
      </c>
      <c r="H45" s="134"/>
      <c r="I45" s="82"/>
    </row>
    <row r="46" spans="2:9" ht="15.75" x14ac:dyDescent="0.25">
      <c r="B46" s="128" t="s">
        <v>46</v>
      </c>
      <c r="C46" s="129"/>
      <c r="D46" s="48">
        <f>D47+D49+D50+D48</f>
        <v>0</v>
      </c>
      <c r="E46" s="48">
        <f t="shared" ref="E46:F46" si="3">E47+E49+E50+E48</f>
        <v>0</v>
      </c>
      <c r="F46" s="48">
        <f t="shared" si="3"/>
        <v>0</v>
      </c>
      <c r="G46" s="98">
        <f>D46+E46+F46</f>
        <v>0</v>
      </c>
      <c r="H46" s="29" t="e">
        <f>G46/G51</f>
        <v>#DIV/0!</v>
      </c>
    </row>
    <row r="47" spans="2:9" ht="30" customHeight="1" x14ac:dyDescent="0.25">
      <c r="B47" s="136" t="s">
        <v>62</v>
      </c>
      <c r="C47" s="76" t="s">
        <v>61</v>
      </c>
      <c r="D47" s="77"/>
      <c r="E47" s="77"/>
      <c r="F47" s="78"/>
      <c r="G47" s="99">
        <f t="shared" si="2"/>
        <v>0</v>
      </c>
      <c r="H47" s="133" t="e">
        <f>(G47+G48)/G51</f>
        <v>#DIV/0!</v>
      </c>
    </row>
    <row r="48" spans="2:9" ht="30" customHeight="1" x14ac:dyDescent="0.25">
      <c r="B48" s="137"/>
      <c r="C48" s="79" t="s">
        <v>58</v>
      </c>
      <c r="D48" s="80"/>
      <c r="E48" s="80"/>
      <c r="F48" s="81"/>
      <c r="G48" s="100">
        <f t="shared" si="2"/>
        <v>0</v>
      </c>
      <c r="H48" s="134"/>
    </row>
    <row r="49" spans="2:16" ht="15.75" x14ac:dyDescent="0.25">
      <c r="B49" s="19"/>
      <c r="C49" s="20" t="s">
        <v>27</v>
      </c>
      <c r="D49" s="52"/>
      <c r="E49" s="52"/>
      <c r="F49" s="74"/>
      <c r="G49" s="101">
        <f t="shared" si="2"/>
        <v>0</v>
      </c>
      <c r="H49" s="31" t="e">
        <f>G49/G51</f>
        <v>#DIV/0!</v>
      </c>
    </row>
    <row r="50" spans="2:16" ht="30" x14ac:dyDescent="0.25">
      <c r="B50" s="16"/>
      <c r="C50" s="17" t="s">
        <v>59</v>
      </c>
      <c r="D50" s="50"/>
      <c r="E50" s="50"/>
      <c r="F50" s="73"/>
      <c r="G50" s="102">
        <f t="shared" si="2"/>
        <v>0</v>
      </c>
      <c r="H50" s="30" t="e">
        <f>G50/G51</f>
        <v>#DIV/0!</v>
      </c>
    </row>
    <row r="51" spans="2:16" ht="19.5" thickBot="1" x14ac:dyDescent="0.35">
      <c r="B51" s="126" t="s">
        <v>25</v>
      </c>
      <c r="C51" s="127"/>
      <c r="D51" s="54">
        <f>D40+D46</f>
        <v>0</v>
      </c>
      <c r="E51" s="54">
        <f t="shared" ref="E51:F51" si="4">E40+E46</f>
        <v>0</v>
      </c>
      <c r="F51" s="75">
        <f t="shared" si="4"/>
        <v>0</v>
      </c>
      <c r="G51" s="103">
        <f>D51+E51+F51</f>
        <v>0</v>
      </c>
      <c r="H51" s="32" t="e">
        <f>H40+H46</f>
        <v>#DIV/0!</v>
      </c>
    </row>
    <row r="52" spans="2:16" ht="15.75" customHeight="1" thickTop="1" thickBot="1" x14ac:dyDescent="0.3">
      <c r="P52" t="s">
        <v>30</v>
      </c>
    </row>
    <row r="53" spans="2:16" s="12" customFormat="1" ht="21.75" customHeight="1" thickTop="1" x14ac:dyDescent="0.25">
      <c r="B53" s="145" t="s">
        <v>32</v>
      </c>
      <c r="C53" s="146"/>
      <c r="D53" s="147"/>
      <c r="P53" s="12" t="s">
        <v>31</v>
      </c>
    </row>
    <row r="54" spans="2:16" ht="14.45" customHeight="1" x14ac:dyDescent="0.25">
      <c r="B54" s="150" t="s">
        <v>88</v>
      </c>
      <c r="C54" s="151"/>
      <c r="D54" s="109">
        <f>D55+D56</f>
        <v>0</v>
      </c>
      <c r="E54" t="s">
        <v>73</v>
      </c>
    </row>
    <row r="55" spans="2:16" ht="29.25" customHeight="1" x14ac:dyDescent="0.25">
      <c r="B55" s="16"/>
      <c r="C55" s="17" t="s">
        <v>74</v>
      </c>
      <c r="D55" s="59">
        <f>G51*2.4/100</f>
        <v>0</v>
      </c>
    </row>
    <row r="56" spans="2:16" ht="19.5" customHeight="1" x14ac:dyDescent="0.25">
      <c r="B56" s="16"/>
      <c r="C56" s="17" t="s">
        <v>75</v>
      </c>
      <c r="D56" s="59">
        <f>G51*1.6/100</f>
        <v>0</v>
      </c>
    </row>
    <row r="57" spans="2:16" x14ac:dyDescent="0.25">
      <c r="B57" s="152" t="s">
        <v>26</v>
      </c>
      <c r="C57" s="153"/>
      <c r="D57" s="154"/>
    </row>
    <row r="58" spans="2:16" ht="45.75" thickBot="1" x14ac:dyDescent="0.3">
      <c r="B58" s="11"/>
      <c r="C58" s="22" t="s">
        <v>47</v>
      </c>
      <c r="D58" s="106" t="e">
        <f>IF(G58="oui",(G6+G10+G13+G16+G19)*27/100*H47,0)</f>
        <v>#DIV/0!</v>
      </c>
      <c r="E58" s="13" t="s">
        <v>48</v>
      </c>
      <c r="F58" s="13" t="s">
        <v>29</v>
      </c>
      <c r="G58" s="25" t="s">
        <v>30</v>
      </c>
    </row>
    <row r="59" spans="2:16" s="12" customFormat="1" ht="15.75" customHeight="1" thickTop="1" thickBot="1" x14ac:dyDescent="0.3">
      <c r="B59"/>
      <c r="C59"/>
      <c r="D59"/>
      <c r="E59"/>
      <c r="F59"/>
      <c r="G59"/>
      <c r="H59"/>
    </row>
    <row r="60" spans="2:16" s="12" customFormat="1" ht="21.75" customHeight="1" thickTop="1" x14ac:dyDescent="0.25">
      <c r="B60" s="145" t="s">
        <v>52</v>
      </c>
      <c r="C60" s="146"/>
      <c r="D60" s="147"/>
    </row>
    <row r="61" spans="2:16" x14ac:dyDescent="0.25">
      <c r="B61" s="16"/>
      <c r="C61" s="23" t="s">
        <v>51</v>
      </c>
      <c r="D61" s="59">
        <f>G47</f>
        <v>0</v>
      </c>
    </row>
    <row r="62" spans="2:16" x14ac:dyDescent="0.25">
      <c r="B62" s="16"/>
      <c r="C62" s="23" t="s">
        <v>53</v>
      </c>
      <c r="D62" s="59">
        <f>D56</f>
        <v>0</v>
      </c>
    </row>
    <row r="63" spans="2:16" ht="15.75" customHeight="1" x14ac:dyDescent="0.25">
      <c r="B63" s="16"/>
      <c r="C63" s="24" t="s">
        <v>43</v>
      </c>
      <c r="D63" s="59" t="e">
        <f>D58</f>
        <v>#DIV/0!</v>
      </c>
    </row>
    <row r="64" spans="2:16" ht="36.75" customHeight="1" thickBot="1" x14ac:dyDescent="0.3">
      <c r="B64" s="138" t="s">
        <v>76</v>
      </c>
      <c r="C64" s="139"/>
      <c r="D64" s="60" t="e">
        <f>D61+D62+D63</f>
        <v>#DIV/0!</v>
      </c>
    </row>
    <row r="65" spans="2:4" ht="15.75" thickTop="1" x14ac:dyDescent="0.25"/>
    <row r="67" spans="2:4" ht="44.25" customHeight="1" x14ac:dyDescent="0.3">
      <c r="B67" s="135" t="s">
        <v>70</v>
      </c>
      <c r="C67" s="135"/>
      <c r="D67" s="107" t="e">
        <f>(G48+G50)/G51</f>
        <v>#DIV/0!</v>
      </c>
    </row>
  </sheetData>
  <mergeCells count="30">
    <mergeCell ref="B67:C67"/>
    <mergeCell ref="B47:B48"/>
    <mergeCell ref="B64:C64"/>
    <mergeCell ref="B23:C23"/>
    <mergeCell ref="B6:C6"/>
    <mergeCell ref="B10:C10"/>
    <mergeCell ref="B13:C13"/>
    <mergeCell ref="B16:C16"/>
    <mergeCell ref="B19:C19"/>
    <mergeCell ref="B60:D60"/>
    <mergeCell ref="B42:B43"/>
    <mergeCell ref="B44:B45"/>
    <mergeCell ref="B54:C54"/>
    <mergeCell ref="B57:D57"/>
    <mergeCell ref="B38:H38"/>
    <mergeCell ref="B53:D53"/>
    <mergeCell ref="B51:C51"/>
    <mergeCell ref="B46:C46"/>
    <mergeCell ref="B39:C39"/>
    <mergeCell ref="B40:C40"/>
    <mergeCell ref="H47:H48"/>
    <mergeCell ref="H42:H43"/>
    <mergeCell ref="H44:H45"/>
    <mergeCell ref="B2:H2"/>
    <mergeCell ref="B36:H36"/>
    <mergeCell ref="B29:C29"/>
    <mergeCell ref="B4:C5"/>
    <mergeCell ref="D5:F5"/>
    <mergeCell ref="G4:G5"/>
    <mergeCell ref="H4:H5"/>
  </mergeCells>
  <conditionalFormatting sqref="H16">
    <cfRule type="cellIs" dxfId="15" priority="9" operator="greaterThan">
      <formula>0.25</formula>
    </cfRule>
  </conditionalFormatting>
  <conditionalFormatting sqref="H40">
    <cfRule type="cellIs" dxfId="14" priority="8" operator="lessThan">
      <formula>0.2</formula>
    </cfRule>
  </conditionalFormatting>
  <conditionalFormatting sqref="H46">
    <cfRule type="cellIs" dxfId="13" priority="7" operator="greaterThan">
      <formula>0.8</formula>
    </cfRule>
  </conditionalFormatting>
  <conditionalFormatting sqref="H47">
    <cfRule type="cellIs" dxfId="12" priority="6" operator="greaterThan">
      <formula>0.4</formula>
    </cfRule>
  </conditionalFormatting>
  <conditionalFormatting sqref="D64">
    <cfRule type="cellIs" dxfId="11" priority="5" operator="greaterThan">
      <formula>750000</formula>
    </cfRule>
  </conditionalFormatting>
  <conditionalFormatting sqref="D67">
    <cfRule type="cellIs" dxfId="10" priority="4" operator="greaterThan">
      <formula>50%</formula>
    </cfRule>
  </conditionalFormatting>
  <conditionalFormatting sqref="I42:I43">
    <cfRule type="cellIs" dxfId="9" priority="3" operator="greaterThan">
      <formula>0.8</formula>
    </cfRule>
  </conditionalFormatting>
  <conditionalFormatting sqref="I44">
    <cfRule type="cellIs" dxfId="8" priority="2" operator="greaterThan">
      <formula>0.8</formula>
    </cfRule>
  </conditionalFormatting>
  <conditionalFormatting sqref="I45">
    <cfRule type="cellIs" dxfId="7" priority="1" operator="greaterThan">
      <formula>0.8</formula>
    </cfRule>
  </conditionalFormatting>
  <dataValidations count="1">
    <dataValidation type="list" allowBlank="1" showInputMessage="1" showErrorMessage="1" sqref="G58" xr:uid="{00000000-0002-0000-0000-000000000000}">
      <formula1>$P$52:$P$53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P73"/>
  <sheetViews>
    <sheetView tabSelected="1" topLeftCell="A37" workbookViewId="0">
      <selection activeCell="H52" sqref="H52:H53"/>
    </sheetView>
  </sheetViews>
  <sheetFormatPr baseColWidth="10" defaultRowHeight="15" x14ac:dyDescent="0.25"/>
  <cols>
    <col min="1" max="1" width="3.7109375" customWidth="1"/>
    <col min="2" max="2" width="5.7109375" customWidth="1"/>
    <col min="3" max="3" width="49.42578125" customWidth="1"/>
    <col min="4" max="7" width="20.140625" customWidth="1"/>
    <col min="8" max="8" width="11.140625" customWidth="1"/>
    <col min="9" max="9" width="11.42578125" customWidth="1"/>
    <col min="10" max="10" width="24.28515625" customWidth="1"/>
  </cols>
  <sheetData>
    <row r="2" spans="2:8" ht="29.25" customHeight="1" x14ac:dyDescent="0.25">
      <c r="B2" s="114" t="s">
        <v>78</v>
      </c>
      <c r="C2" s="114"/>
      <c r="D2" s="114"/>
      <c r="E2" s="114"/>
      <c r="F2" s="114"/>
      <c r="G2" s="114"/>
      <c r="H2" s="114"/>
    </row>
    <row r="3" spans="2:8" ht="15.75" thickBot="1" x14ac:dyDescent="0.3">
      <c r="B3" s="26"/>
      <c r="C3" s="26"/>
      <c r="D3" s="26"/>
      <c r="E3" s="26"/>
      <c r="F3" s="26"/>
      <c r="G3" s="26"/>
      <c r="H3" s="26"/>
    </row>
    <row r="4" spans="2:8" ht="15.6" customHeight="1" x14ac:dyDescent="0.25">
      <c r="B4" s="117"/>
      <c r="C4" s="118"/>
      <c r="D4" s="165" t="s">
        <v>0</v>
      </c>
      <c r="E4" s="167" t="s">
        <v>1</v>
      </c>
      <c r="F4" s="167" t="s">
        <v>2</v>
      </c>
      <c r="G4" s="169" t="s">
        <v>3</v>
      </c>
      <c r="H4" s="124" t="s">
        <v>28</v>
      </c>
    </row>
    <row r="5" spans="2:8" ht="15.75" thickBot="1" x14ac:dyDescent="0.3">
      <c r="B5" s="119"/>
      <c r="C5" s="120"/>
      <c r="D5" s="166"/>
      <c r="E5" s="168"/>
      <c r="F5" s="168"/>
      <c r="G5" s="170"/>
      <c r="H5" s="125"/>
    </row>
    <row r="6" spans="2:8" ht="16.5" thickBot="1" x14ac:dyDescent="0.3">
      <c r="B6" s="142" t="s">
        <v>37</v>
      </c>
      <c r="C6" s="143"/>
      <c r="D6" s="34">
        <f>D7+D8+D9</f>
        <v>0</v>
      </c>
      <c r="E6" s="34">
        <f>E7+E8+E9</f>
        <v>0</v>
      </c>
      <c r="F6" s="34">
        <f>F7+F8+F9</f>
        <v>0</v>
      </c>
      <c r="G6" s="35">
        <f>D6+E6+F6</f>
        <v>0</v>
      </c>
      <c r="H6" s="56" t="e">
        <f>G6/$G$35</f>
        <v>#DIV/0!</v>
      </c>
    </row>
    <row r="7" spans="2:8" ht="15.75" x14ac:dyDescent="0.25">
      <c r="B7" s="3"/>
      <c r="C7" s="5" t="s">
        <v>5</v>
      </c>
      <c r="D7" s="36"/>
      <c r="E7" s="37"/>
      <c r="F7" s="37"/>
      <c r="G7" s="38">
        <f>D7+E7+F7</f>
        <v>0</v>
      </c>
      <c r="H7" s="57"/>
    </row>
    <row r="8" spans="2:8" ht="15.75" x14ac:dyDescent="0.25">
      <c r="B8" s="3"/>
      <c r="C8" s="5" t="s">
        <v>6</v>
      </c>
      <c r="D8" s="39"/>
      <c r="E8" s="40"/>
      <c r="F8" s="40"/>
      <c r="G8" s="41">
        <f t="shared" ref="G8:G34" si="0">D8+E8+F8</f>
        <v>0</v>
      </c>
      <c r="H8" s="57"/>
    </row>
    <row r="9" spans="2:8" ht="16.5" thickBot="1" x14ac:dyDescent="0.3">
      <c r="B9" s="4"/>
      <c r="C9" s="6" t="s">
        <v>7</v>
      </c>
      <c r="D9" s="42"/>
      <c r="E9" s="43"/>
      <c r="F9" s="43"/>
      <c r="G9" s="44">
        <f t="shared" si="0"/>
        <v>0</v>
      </c>
      <c r="H9" s="57"/>
    </row>
    <row r="10" spans="2:8" ht="16.5" thickBot="1" x14ac:dyDescent="0.3">
      <c r="B10" s="140" t="s">
        <v>38</v>
      </c>
      <c r="C10" s="144"/>
      <c r="D10" s="45">
        <f>D11+D12</f>
        <v>0</v>
      </c>
      <c r="E10" s="45">
        <f>E11+E12</f>
        <v>0</v>
      </c>
      <c r="F10" s="45">
        <f>F11+F12</f>
        <v>0</v>
      </c>
      <c r="G10" s="35">
        <f>D10+E10+F10</f>
        <v>0</v>
      </c>
      <c r="H10" s="56" t="e">
        <f>G10/$G$35</f>
        <v>#DIV/0!</v>
      </c>
    </row>
    <row r="11" spans="2:8" ht="15.75" x14ac:dyDescent="0.25">
      <c r="B11" s="3"/>
      <c r="C11" s="5" t="s">
        <v>8</v>
      </c>
      <c r="D11" s="36"/>
      <c r="E11" s="37"/>
      <c r="F11" s="37"/>
      <c r="G11" s="38">
        <f t="shared" si="0"/>
        <v>0</v>
      </c>
      <c r="H11" s="57"/>
    </row>
    <row r="12" spans="2:8" ht="16.5" thickBot="1" x14ac:dyDescent="0.3">
      <c r="B12" s="3"/>
      <c r="C12" s="5" t="s">
        <v>9</v>
      </c>
      <c r="D12" s="42"/>
      <c r="E12" s="43"/>
      <c r="F12" s="43"/>
      <c r="G12" s="44">
        <f t="shared" si="0"/>
        <v>0</v>
      </c>
      <c r="H12" s="57"/>
    </row>
    <row r="13" spans="2:8" ht="16.5" thickBot="1" x14ac:dyDescent="0.3">
      <c r="B13" s="140" t="s">
        <v>39</v>
      </c>
      <c r="C13" s="144"/>
      <c r="D13" s="45">
        <f>D14+D15</f>
        <v>0</v>
      </c>
      <c r="E13" s="45">
        <f>E14+E15</f>
        <v>0</v>
      </c>
      <c r="F13" s="45">
        <f>F14+F15</f>
        <v>0</v>
      </c>
      <c r="G13" s="35">
        <f>D13+E13+F13</f>
        <v>0</v>
      </c>
      <c r="H13" s="56" t="e">
        <f>G13/$G$35</f>
        <v>#DIV/0!</v>
      </c>
    </row>
    <row r="14" spans="2:8" ht="15.75" x14ac:dyDescent="0.25">
      <c r="B14" s="3"/>
      <c r="C14" s="5" t="s">
        <v>10</v>
      </c>
      <c r="D14" s="36"/>
      <c r="E14" s="37"/>
      <c r="F14" s="37"/>
      <c r="G14" s="38">
        <f t="shared" si="0"/>
        <v>0</v>
      </c>
      <c r="H14" s="57"/>
    </row>
    <row r="15" spans="2:8" ht="16.5" thickBot="1" x14ac:dyDescent="0.3">
      <c r="B15" s="3"/>
      <c r="C15" s="5" t="s">
        <v>11</v>
      </c>
      <c r="D15" s="42"/>
      <c r="E15" s="43"/>
      <c r="F15" s="43"/>
      <c r="G15" s="44">
        <f t="shared" si="0"/>
        <v>0</v>
      </c>
      <c r="H15" s="57"/>
    </row>
    <row r="16" spans="2:8" ht="16.5" thickBot="1" x14ac:dyDescent="0.3">
      <c r="B16" s="140" t="s">
        <v>45</v>
      </c>
      <c r="C16" s="144"/>
      <c r="D16" s="45">
        <f>D17+D18</f>
        <v>0</v>
      </c>
      <c r="E16" s="45">
        <f>E17+E18</f>
        <v>0</v>
      </c>
      <c r="F16" s="45">
        <f>F17+F18</f>
        <v>0</v>
      </c>
      <c r="G16" s="35">
        <f>D16+E16+F16</f>
        <v>0</v>
      </c>
      <c r="H16" s="56" t="e">
        <f>G16/$G$35</f>
        <v>#DIV/0!</v>
      </c>
    </row>
    <row r="17" spans="2:8" ht="15.75" x14ac:dyDescent="0.25">
      <c r="B17" s="3"/>
      <c r="C17" s="5" t="s">
        <v>12</v>
      </c>
      <c r="D17" s="36"/>
      <c r="E17" s="37"/>
      <c r="F17" s="37"/>
      <c r="G17" s="38">
        <f t="shared" si="0"/>
        <v>0</v>
      </c>
      <c r="H17" s="57"/>
    </row>
    <row r="18" spans="2:8" ht="16.5" thickBot="1" x14ac:dyDescent="0.3">
      <c r="B18" s="3"/>
      <c r="C18" s="8" t="s">
        <v>23</v>
      </c>
      <c r="D18" s="42"/>
      <c r="E18" s="43"/>
      <c r="F18" s="43"/>
      <c r="G18" s="44">
        <f t="shared" si="0"/>
        <v>0</v>
      </c>
      <c r="H18" s="57"/>
    </row>
    <row r="19" spans="2:8" ht="16.5" thickBot="1" x14ac:dyDescent="0.3">
      <c r="B19" s="142" t="s">
        <v>40</v>
      </c>
      <c r="C19" s="143"/>
      <c r="D19" s="34">
        <f>D20+D21+D22</f>
        <v>0</v>
      </c>
      <c r="E19" s="34">
        <f>E20+E21+E22</f>
        <v>0</v>
      </c>
      <c r="F19" s="34">
        <f>F20+F21+F22</f>
        <v>0</v>
      </c>
      <c r="G19" s="35">
        <f>D19+E19+F19</f>
        <v>0</v>
      </c>
      <c r="H19" s="56" t="e">
        <f>G19/$G$35</f>
        <v>#DIV/0!</v>
      </c>
    </row>
    <row r="20" spans="2:8" ht="15.75" x14ac:dyDescent="0.25">
      <c r="B20" s="3"/>
      <c r="C20" s="5" t="s">
        <v>13</v>
      </c>
      <c r="D20" s="36"/>
      <c r="E20" s="37"/>
      <c r="F20" s="37"/>
      <c r="G20" s="38">
        <f t="shared" si="0"/>
        <v>0</v>
      </c>
      <c r="H20" s="57"/>
    </row>
    <row r="21" spans="2:8" ht="15.75" x14ac:dyDescent="0.25">
      <c r="B21" s="3"/>
      <c r="C21" s="5" t="s">
        <v>14</v>
      </c>
      <c r="D21" s="39"/>
      <c r="E21" s="40"/>
      <c r="F21" s="40"/>
      <c r="G21" s="41">
        <f t="shared" si="0"/>
        <v>0</v>
      </c>
      <c r="H21" s="57"/>
    </row>
    <row r="22" spans="2:8" ht="16.5" thickBot="1" x14ac:dyDescent="0.3">
      <c r="B22" s="4"/>
      <c r="C22" s="6" t="s">
        <v>15</v>
      </c>
      <c r="D22" s="42"/>
      <c r="E22" s="43"/>
      <c r="F22" s="43"/>
      <c r="G22" s="44">
        <f t="shared" si="0"/>
        <v>0</v>
      </c>
      <c r="H22" s="57"/>
    </row>
    <row r="23" spans="2:8" ht="16.5" thickBot="1" x14ac:dyDescent="0.3">
      <c r="B23" s="140" t="s">
        <v>41</v>
      </c>
      <c r="C23" s="141"/>
      <c r="D23" s="45">
        <f>D24+D25+D26+D27+D28</f>
        <v>0</v>
      </c>
      <c r="E23" s="45">
        <f>E24+E25+E26+E27+E28</f>
        <v>0</v>
      </c>
      <c r="F23" s="45">
        <f>F24+F25+F26+F27+F28</f>
        <v>0</v>
      </c>
      <c r="G23" s="35">
        <f>D23+E23+F23</f>
        <v>0</v>
      </c>
      <c r="H23" s="56" t="e">
        <f>G23/$G$35</f>
        <v>#DIV/0!</v>
      </c>
    </row>
    <row r="24" spans="2:8" ht="15.75" x14ac:dyDescent="0.25">
      <c r="B24" s="3"/>
      <c r="C24" s="5" t="s">
        <v>16</v>
      </c>
      <c r="D24" s="36"/>
      <c r="E24" s="37"/>
      <c r="F24" s="37"/>
      <c r="G24" s="38">
        <f t="shared" ref="G24:G28" si="1">D24+E24+F24</f>
        <v>0</v>
      </c>
      <c r="H24" s="57"/>
    </row>
    <row r="25" spans="2:8" ht="15.75" x14ac:dyDescent="0.25">
      <c r="B25" s="3"/>
      <c r="C25" s="8" t="s">
        <v>24</v>
      </c>
      <c r="D25" s="39"/>
      <c r="E25" s="40"/>
      <c r="F25" s="40"/>
      <c r="G25" s="41">
        <f t="shared" si="1"/>
        <v>0</v>
      </c>
      <c r="H25" s="57"/>
    </row>
    <row r="26" spans="2:8" ht="15.75" x14ac:dyDescent="0.25">
      <c r="B26" s="3"/>
      <c r="C26" s="5" t="s">
        <v>17</v>
      </c>
      <c r="D26" s="39"/>
      <c r="E26" s="40"/>
      <c r="F26" s="40"/>
      <c r="G26" s="41">
        <f t="shared" si="1"/>
        <v>0</v>
      </c>
      <c r="H26" s="57"/>
    </row>
    <row r="27" spans="2:8" ht="15.75" x14ac:dyDescent="0.25">
      <c r="B27" s="3"/>
      <c r="C27" s="5" t="s">
        <v>18</v>
      </c>
      <c r="D27" s="39"/>
      <c r="E27" s="40"/>
      <c r="F27" s="40"/>
      <c r="G27" s="41">
        <f t="shared" si="1"/>
        <v>0</v>
      </c>
      <c r="H27" s="57"/>
    </row>
    <row r="28" spans="2:8" ht="16.5" thickBot="1" x14ac:dyDescent="0.3">
      <c r="B28" s="4"/>
      <c r="C28" s="6" t="s">
        <v>19</v>
      </c>
      <c r="D28" s="42"/>
      <c r="E28" s="43"/>
      <c r="F28" s="43"/>
      <c r="G28" s="44">
        <f t="shared" si="1"/>
        <v>0</v>
      </c>
      <c r="H28" s="57"/>
    </row>
    <row r="29" spans="2:8" ht="16.5" thickBot="1" x14ac:dyDescent="0.3">
      <c r="B29" s="140" t="s">
        <v>42</v>
      </c>
      <c r="C29" s="141"/>
      <c r="D29" s="45">
        <f>D30+D31+D32+D33+D34</f>
        <v>0</v>
      </c>
      <c r="E29" s="45">
        <f>E30+E31+E32+E33+E34</f>
        <v>0</v>
      </c>
      <c r="F29" s="45">
        <f>F30+F31+F32+F33+F34</f>
        <v>0</v>
      </c>
      <c r="G29" s="35">
        <f>D29+E29+F29</f>
        <v>0</v>
      </c>
      <c r="H29" s="56" t="e">
        <f>G29/$G$35</f>
        <v>#DIV/0!</v>
      </c>
    </row>
    <row r="30" spans="2:8" ht="15.75" x14ac:dyDescent="0.25">
      <c r="B30" s="3"/>
      <c r="C30" s="5" t="s">
        <v>33</v>
      </c>
      <c r="D30" s="36"/>
      <c r="E30" s="37"/>
      <c r="F30" s="37"/>
      <c r="G30" s="38">
        <f>D30+E30+F30</f>
        <v>0</v>
      </c>
      <c r="H30" s="57"/>
    </row>
    <row r="31" spans="2:8" ht="15.75" x14ac:dyDescent="0.25">
      <c r="B31" s="3"/>
      <c r="C31" s="8" t="s">
        <v>34</v>
      </c>
      <c r="D31" s="39"/>
      <c r="E31" s="40"/>
      <c r="F31" s="40"/>
      <c r="G31" s="41">
        <f t="shared" si="0"/>
        <v>0</v>
      </c>
      <c r="H31" s="57"/>
    </row>
    <row r="32" spans="2:8" ht="15.75" x14ac:dyDescent="0.25">
      <c r="B32" s="3"/>
      <c r="C32" s="5" t="s">
        <v>35</v>
      </c>
      <c r="D32" s="39"/>
      <c r="E32" s="40"/>
      <c r="F32" s="40"/>
      <c r="G32" s="41">
        <f t="shared" si="0"/>
        <v>0</v>
      </c>
      <c r="H32" s="57"/>
    </row>
    <row r="33" spans="2:9" ht="15.75" x14ac:dyDescent="0.25">
      <c r="B33" s="3"/>
      <c r="C33" s="5" t="s">
        <v>36</v>
      </c>
      <c r="D33" s="39"/>
      <c r="E33" s="40"/>
      <c r="F33" s="40"/>
      <c r="G33" s="41">
        <f t="shared" si="0"/>
        <v>0</v>
      </c>
      <c r="H33" s="57"/>
    </row>
    <row r="34" spans="2:9" ht="16.5" thickBot="1" x14ac:dyDescent="0.3">
      <c r="B34" s="4"/>
      <c r="C34" s="6" t="s">
        <v>7</v>
      </c>
      <c r="D34" s="42"/>
      <c r="E34" s="43"/>
      <c r="F34" s="43"/>
      <c r="G34" s="44">
        <f t="shared" si="0"/>
        <v>0</v>
      </c>
      <c r="H34" s="57"/>
    </row>
    <row r="35" spans="2:9" ht="24.75" customHeight="1" thickBot="1" x14ac:dyDescent="0.3">
      <c r="B35" s="115" t="s">
        <v>20</v>
      </c>
      <c r="C35" s="116"/>
      <c r="D35" s="46">
        <f>D6+D10+D13+D16+D19+D23+D29</f>
        <v>0</v>
      </c>
      <c r="E35" s="46">
        <f>E6+E10+E13+E16+E19+E23+E29</f>
        <v>0</v>
      </c>
      <c r="F35" s="46">
        <f>F6+F10+F13+F16+F19+F23+F29</f>
        <v>0</v>
      </c>
      <c r="G35" s="47">
        <f>D35+E35+F35</f>
        <v>0</v>
      </c>
      <c r="H35" s="58" t="e">
        <f>G35/$G$35</f>
        <v>#DIV/0!</v>
      </c>
    </row>
    <row r="37" spans="2:9" x14ac:dyDescent="0.25">
      <c r="B37" t="s">
        <v>54</v>
      </c>
    </row>
    <row r="38" spans="2:9" x14ac:dyDescent="0.25">
      <c r="B38" t="s">
        <v>55</v>
      </c>
    </row>
    <row r="39" spans="2:9" x14ac:dyDescent="0.25">
      <c r="B39" s="7" t="s">
        <v>21</v>
      </c>
    </row>
    <row r="40" spans="2:9" x14ac:dyDescent="0.25">
      <c r="B40" t="s">
        <v>22</v>
      </c>
    </row>
    <row r="42" spans="2:9" ht="29.25" customHeight="1" x14ac:dyDescent="0.25">
      <c r="B42" s="114" t="s">
        <v>79</v>
      </c>
      <c r="C42" s="114"/>
      <c r="D42" s="114"/>
      <c r="E42" s="114"/>
      <c r="F42" s="114"/>
      <c r="G42" s="114"/>
      <c r="H42" s="114"/>
    </row>
    <row r="43" spans="2:9" s="12" customFormat="1" ht="25.15" customHeight="1" thickBot="1" x14ac:dyDescent="0.3">
      <c r="B43" s="26"/>
      <c r="C43" s="26"/>
      <c r="D43" s="26"/>
      <c r="E43" s="26"/>
      <c r="F43" s="26"/>
      <c r="G43" s="26"/>
      <c r="H43" s="26"/>
    </row>
    <row r="44" spans="2:9" s="12" customFormat="1" ht="21.75" customHeight="1" thickTop="1" x14ac:dyDescent="0.25">
      <c r="B44" s="155" t="s">
        <v>49</v>
      </c>
      <c r="C44" s="156"/>
      <c r="D44" s="156"/>
      <c r="E44" s="156"/>
      <c r="F44" s="156"/>
      <c r="G44" s="156"/>
      <c r="H44" s="157"/>
    </row>
    <row r="45" spans="2:9" ht="15.75" x14ac:dyDescent="0.25">
      <c r="B45" s="130"/>
      <c r="C45" s="131"/>
      <c r="D45" s="14" t="s">
        <v>0</v>
      </c>
      <c r="E45" s="14" t="s">
        <v>1</v>
      </c>
      <c r="F45" s="14" t="s">
        <v>2</v>
      </c>
      <c r="G45" s="18" t="s">
        <v>3</v>
      </c>
      <c r="H45" s="15" t="s">
        <v>28</v>
      </c>
      <c r="I45" s="112" t="s">
        <v>85</v>
      </c>
    </row>
    <row r="46" spans="2:9" ht="15.75" x14ac:dyDescent="0.25">
      <c r="B46" s="128" t="s">
        <v>57</v>
      </c>
      <c r="C46" s="129"/>
      <c r="D46" s="48">
        <f>D48+D50</f>
        <v>0</v>
      </c>
      <c r="E46" s="48">
        <f>E48+E50</f>
        <v>0</v>
      </c>
      <c r="F46" s="48">
        <f>F48+F50</f>
        <v>0</v>
      </c>
      <c r="G46" s="49">
        <f t="shared" ref="G46:G55" si="2">D46+E46+F46</f>
        <v>0</v>
      </c>
      <c r="H46" s="85" t="e">
        <f>G46/G56</f>
        <v>#DIV/0!</v>
      </c>
    </row>
    <row r="47" spans="2:9" ht="20.25" customHeight="1" x14ac:dyDescent="0.25">
      <c r="B47" s="97"/>
      <c r="C47" s="92" t="s">
        <v>66</v>
      </c>
      <c r="D47" s="93"/>
      <c r="E47" s="93"/>
      <c r="F47" s="94"/>
      <c r="G47" s="95"/>
      <c r="H47" s="96"/>
    </row>
    <row r="48" spans="2:9" ht="15.75" x14ac:dyDescent="0.25">
      <c r="B48" s="148"/>
      <c r="C48" s="76" t="s">
        <v>72</v>
      </c>
      <c r="D48" s="77"/>
      <c r="E48" s="77"/>
      <c r="F48" s="77"/>
      <c r="G48" s="83">
        <f t="shared" si="2"/>
        <v>0</v>
      </c>
      <c r="H48" s="160" t="e">
        <f>(G48+G49)/G56</f>
        <v>#DIV/0!</v>
      </c>
    </row>
    <row r="49" spans="2:16" ht="34.5" customHeight="1" x14ac:dyDescent="0.25">
      <c r="B49" s="149"/>
      <c r="C49" s="89" t="s">
        <v>71</v>
      </c>
      <c r="D49" s="90"/>
      <c r="E49" s="90"/>
      <c r="F49" s="90"/>
      <c r="G49" s="108">
        <f t="shared" si="2"/>
        <v>0</v>
      </c>
      <c r="H49" s="161"/>
      <c r="J49" s="13"/>
      <c r="K49" s="25"/>
    </row>
    <row r="50" spans="2:16" ht="15.75" x14ac:dyDescent="0.25">
      <c r="B50" s="16"/>
      <c r="C50" s="17" t="s">
        <v>56</v>
      </c>
      <c r="D50" s="50"/>
      <c r="E50" s="50"/>
      <c r="F50" s="50"/>
      <c r="G50" s="51">
        <f t="shared" si="2"/>
        <v>0</v>
      </c>
      <c r="H50" s="86" t="e">
        <f>G50/G56</f>
        <v>#DIV/0!</v>
      </c>
      <c r="I50" s="111" t="s">
        <v>84</v>
      </c>
    </row>
    <row r="51" spans="2:16" ht="15.75" x14ac:dyDescent="0.25">
      <c r="B51" s="128" t="s">
        <v>46</v>
      </c>
      <c r="C51" s="129"/>
      <c r="D51" s="48">
        <f>D52+D54+D55+D53</f>
        <v>0</v>
      </c>
      <c r="E51" s="48">
        <f t="shared" ref="E51:F51" si="3">E52+E54+E55+E53</f>
        <v>0</v>
      </c>
      <c r="F51" s="48">
        <f t="shared" si="3"/>
        <v>0</v>
      </c>
      <c r="G51" s="49">
        <f t="shared" si="2"/>
        <v>0</v>
      </c>
      <c r="H51" s="85" t="e">
        <f>G51/G56</f>
        <v>#DIV/0!</v>
      </c>
    </row>
    <row r="52" spans="2:16" ht="30" customHeight="1" x14ac:dyDescent="0.25">
      <c r="B52" s="158" t="s">
        <v>81</v>
      </c>
      <c r="C52" s="76" t="s">
        <v>63</v>
      </c>
      <c r="D52" s="77"/>
      <c r="E52" s="77"/>
      <c r="F52" s="77"/>
      <c r="G52" s="83">
        <f t="shared" si="2"/>
        <v>0</v>
      </c>
      <c r="H52" s="160" t="e">
        <f>(G52+G53)/G56</f>
        <v>#DIV/0!</v>
      </c>
    </row>
    <row r="53" spans="2:16" ht="30" customHeight="1" x14ac:dyDescent="0.25">
      <c r="B53" s="159"/>
      <c r="C53" s="79" t="s">
        <v>58</v>
      </c>
      <c r="D53" s="80"/>
      <c r="E53" s="80"/>
      <c r="F53" s="80"/>
      <c r="G53" s="84">
        <f t="shared" si="2"/>
        <v>0</v>
      </c>
      <c r="H53" s="161"/>
    </row>
    <row r="54" spans="2:16" ht="15.75" x14ac:dyDescent="0.25">
      <c r="B54" s="19"/>
      <c r="C54" s="20" t="s">
        <v>27</v>
      </c>
      <c r="D54" s="52"/>
      <c r="E54" s="52"/>
      <c r="F54" s="52"/>
      <c r="G54" s="53">
        <f t="shared" si="2"/>
        <v>0</v>
      </c>
      <c r="H54" s="87" t="e">
        <f>G54/G56</f>
        <v>#DIV/0!</v>
      </c>
    </row>
    <row r="55" spans="2:16" ht="30" x14ac:dyDescent="0.25">
      <c r="B55" s="16"/>
      <c r="C55" s="17" t="s">
        <v>64</v>
      </c>
      <c r="D55" s="50"/>
      <c r="E55" s="50"/>
      <c r="F55" s="50"/>
      <c r="G55" s="51">
        <f t="shared" si="2"/>
        <v>0</v>
      </c>
      <c r="H55" s="86" t="e">
        <f>G55/G56</f>
        <v>#DIV/0!</v>
      </c>
    </row>
    <row r="56" spans="2:16" ht="19.5" thickBot="1" x14ac:dyDescent="0.35">
      <c r="B56" s="126" t="s">
        <v>25</v>
      </c>
      <c r="C56" s="127"/>
      <c r="D56" s="54">
        <f>D46+D51</f>
        <v>0</v>
      </c>
      <c r="E56" s="54">
        <f t="shared" ref="E56:F56" si="4">E46+E51</f>
        <v>0</v>
      </c>
      <c r="F56" s="54">
        <f t="shared" si="4"/>
        <v>0</v>
      </c>
      <c r="G56" s="55">
        <f>D56+E56+F56</f>
        <v>0</v>
      </c>
      <c r="H56" s="88" t="e">
        <f>H46+H51</f>
        <v>#DIV/0!</v>
      </c>
    </row>
    <row r="57" spans="2:16" s="110" customFormat="1" ht="15.75" thickTop="1" x14ac:dyDescent="0.25">
      <c r="B57" s="162" t="s">
        <v>82</v>
      </c>
      <c r="C57" s="162"/>
      <c r="D57" s="162"/>
      <c r="E57" s="162"/>
      <c r="F57" s="162"/>
      <c r="G57" s="162"/>
      <c r="H57" s="162"/>
    </row>
    <row r="58" spans="2:16" ht="15.75" customHeight="1" thickBot="1" x14ac:dyDescent="0.3">
      <c r="P58" t="s">
        <v>30</v>
      </c>
    </row>
    <row r="59" spans="2:16" s="12" customFormat="1" ht="21.75" customHeight="1" thickTop="1" x14ac:dyDescent="0.25">
      <c r="B59" s="145" t="s">
        <v>32</v>
      </c>
      <c r="C59" s="146"/>
      <c r="D59" s="147"/>
      <c r="P59" s="12" t="s">
        <v>31</v>
      </c>
    </row>
    <row r="60" spans="2:16" ht="14.45" customHeight="1" x14ac:dyDescent="0.25">
      <c r="B60" s="163" t="s">
        <v>88</v>
      </c>
      <c r="C60" s="164"/>
      <c r="D60" s="109">
        <f>D61+D62</f>
        <v>0</v>
      </c>
      <c r="E60" t="s">
        <v>73</v>
      </c>
    </row>
    <row r="61" spans="2:16" ht="33" customHeight="1" x14ac:dyDescent="0.25">
      <c r="B61" s="16"/>
      <c r="C61" s="20" t="s">
        <v>86</v>
      </c>
      <c r="D61" s="59">
        <f>G56*1.2/100</f>
        <v>0</v>
      </c>
      <c r="E61" s="113" t="s">
        <v>89</v>
      </c>
    </row>
    <row r="62" spans="2:16" ht="15" customHeight="1" x14ac:dyDescent="0.25">
      <c r="B62" s="16"/>
      <c r="C62" s="20" t="s">
        <v>87</v>
      </c>
      <c r="D62" s="59">
        <f>G56*0.3/100</f>
        <v>0</v>
      </c>
      <c r="E62" s="113" t="s">
        <v>90</v>
      </c>
    </row>
    <row r="63" spans="2:16" x14ac:dyDescent="0.25">
      <c r="B63" s="152" t="s">
        <v>26</v>
      </c>
      <c r="C63" s="153"/>
      <c r="D63" s="154"/>
    </row>
    <row r="64" spans="2:16" ht="45.75" thickBot="1" x14ac:dyDescent="0.3">
      <c r="B64" s="11"/>
      <c r="C64" s="22" t="s">
        <v>47</v>
      </c>
      <c r="D64" s="106" t="e">
        <f>IF(G64="oui",(G6+G10+G13+G16+G19)*27/100*H52,0)</f>
        <v>#DIV/0!</v>
      </c>
      <c r="E64" s="13" t="s">
        <v>48</v>
      </c>
      <c r="F64" s="13" t="s">
        <v>29</v>
      </c>
      <c r="G64" s="25" t="s">
        <v>30</v>
      </c>
    </row>
    <row r="65" spans="2:8" s="12" customFormat="1" ht="15.75" customHeight="1" thickTop="1" thickBot="1" x14ac:dyDescent="0.3">
      <c r="B65"/>
      <c r="C65"/>
      <c r="D65"/>
      <c r="E65"/>
      <c r="F65"/>
      <c r="G65"/>
      <c r="H65"/>
    </row>
    <row r="66" spans="2:8" s="12" customFormat="1" ht="21.75" customHeight="1" thickTop="1" x14ac:dyDescent="0.25">
      <c r="B66" s="145" t="s">
        <v>52</v>
      </c>
      <c r="C66" s="146"/>
      <c r="D66" s="147"/>
    </row>
    <row r="67" spans="2:8" x14ac:dyDescent="0.25">
      <c r="B67" s="16"/>
      <c r="C67" s="23" t="s">
        <v>51</v>
      </c>
      <c r="D67" s="59">
        <f>G52</f>
        <v>0</v>
      </c>
    </row>
    <row r="68" spans="2:8" x14ac:dyDescent="0.25">
      <c r="B68" s="16"/>
      <c r="C68" s="23" t="s">
        <v>50</v>
      </c>
      <c r="D68" s="59">
        <f>D62</f>
        <v>0</v>
      </c>
    </row>
    <row r="69" spans="2:8" ht="15.75" customHeight="1" x14ac:dyDescent="0.25">
      <c r="B69" s="16"/>
      <c r="C69" s="23" t="s">
        <v>43</v>
      </c>
      <c r="D69" s="59" t="e">
        <f>D64</f>
        <v>#DIV/0!</v>
      </c>
    </row>
    <row r="70" spans="2:8" ht="34.5" customHeight="1" thickBot="1" x14ac:dyDescent="0.3">
      <c r="B70" s="138" t="s">
        <v>76</v>
      </c>
      <c r="C70" s="139"/>
      <c r="D70" s="60" t="e">
        <f>D67+D68+D69</f>
        <v>#DIV/0!</v>
      </c>
    </row>
    <row r="71" spans="2:8" ht="15.75" thickTop="1" x14ac:dyDescent="0.25"/>
    <row r="73" spans="2:8" ht="41.25" customHeight="1" x14ac:dyDescent="0.3">
      <c r="B73" s="135" t="s">
        <v>70</v>
      </c>
      <c r="C73" s="135"/>
      <c r="D73" s="107" t="e">
        <f>(G53+G55)/G56</f>
        <v>#DIV/0!</v>
      </c>
    </row>
  </sheetData>
  <mergeCells count="32">
    <mergeCell ref="B60:C60"/>
    <mergeCell ref="B73:C73"/>
    <mergeCell ref="B16:C16"/>
    <mergeCell ref="B2:H2"/>
    <mergeCell ref="B6:C6"/>
    <mergeCell ref="B10:C10"/>
    <mergeCell ref="B13:C13"/>
    <mergeCell ref="B4:C5"/>
    <mergeCell ref="D4:D5"/>
    <mergeCell ref="E4:E5"/>
    <mergeCell ref="F4:F5"/>
    <mergeCell ref="G4:G5"/>
    <mergeCell ref="H4:H5"/>
    <mergeCell ref="B19:C19"/>
    <mergeCell ref="B23:C23"/>
    <mergeCell ref="B35:C35"/>
    <mergeCell ref="B42:H42"/>
    <mergeCell ref="B44:H44"/>
    <mergeCell ref="B66:D66"/>
    <mergeCell ref="B70:C70"/>
    <mergeCell ref="B29:C29"/>
    <mergeCell ref="B46:C46"/>
    <mergeCell ref="B51:C51"/>
    <mergeCell ref="B56:C56"/>
    <mergeCell ref="B59:D59"/>
    <mergeCell ref="B63:D63"/>
    <mergeCell ref="B45:C45"/>
    <mergeCell ref="B52:B53"/>
    <mergeCell ref="H52:H53"/>
    <mergeCell ref="B48:B49"/>
    <mergeCell ref="H48:H49"/>
    <mergeCell ref="B57:H57"/>
  </mergeCells>
  <conditionalFormatting sqref="H16">
    <cfRule type="cellIs" dxfId="6" priority="8" operator="greaterThan">
      <formula>0.25</formula>
    </cfRule>
  </conditionalFormatting>
  <conditionalFormatting sqref="H46">
    <cfRule type="cellIs" dxfId="5" priority="7" operator="lessThan">
      <formula>0.4</formula>
    </cfRule>
  </conditionalFormatting>
  <conditionalFormatting sqref="H51">
    <cfRule type="cellIs" dxfId="4" priority="6" operator="greaterThan">
      <formula>0.6</formula>
    </cfRule>
  </conditionalFormatting>
  <conditionalFormatting sqref="H52">
    <cfRule type="cellIs" dxfId="3" priority="5" operator="greaterThan">
      <formula>0.2</formula>
    </cfRule>
  </conditionalFormatting>
  <conditionalFormatting sqref="D70">
    <cfRule type="cellIs" dxfId="2" priority="4" operator="greaterThan">
      <formula>750000</formula>
    </cfRule>
  </conditionalFormatting>
  <conditionalFormatting sqref="H50">
    <cfRule type="cellIs" dxfId="1" priority="2" operator="greaterThan">
      <formula>0.2</formula>
    </cfRule>
  </conditionalFormatting>
  <conditionalFormatting sqref="D73">
    <cfRule type="cellIs" dxfId="0" priority="1" operator="greaterThan">
      <formula>50%</formula>
    </cfRule>
  </conditionalFormatting>
  <dataValidations count="1">
    <dataValidation type="list" allowBlank="1" showInputMessage="1" showErrorMessage="1" sqref="G64 K49" xr:uid="{00000000-0002-0000-0100-000000000000}">
      <formula1>$P$58:$P$59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TRL 1-3</vt:lpstr>
      <vt:lpstr>TRL 4-9</vt:lpstr>
      <vt:lpstr>'TRL 1-3'!_ftnref1</vt:lpstr>
      <vt:lpstr>'TRL 4-9'!_ftnref1</vt:lpstr>
      <vt:lpstr>'TRL 1-3'!_ftnref2</vt:lpstr>
      <vt:lpstr>'TRL 4-9'!_ftnref2</vt:lpstr>
      <vt:lpstr>'TRL 1-3'!_ftnref3</vt:lpstr>
      <vt:lpstr>'TRL 4-9'!_ftnref3</vt:lpstr>
      <vt:lpstr>'TRL 1-3'!_ftnref4</vt:lpstr>
      <vt:lpstr>'TRL 4-9'!_ftnref4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mlefevre</cp:lastModifiedBy>
  <dcterms:created xsi:type="dcterms:W3CDTF">2020-09-03T17:39:39Z</dcterms:created>
  <dcterms:modified xsi:type="dcterms:W3CDTF">2022-03-09T18:10:02Z</dcterms:modified>
</cp:coreProperties>
</file>