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100 PRIMA\300 Financement projets\Appel de projets Québec - Corée\Appel 2022\Guides et formulaires\"/>
    </mc:Choice>
  </mc:AlternateContent>
  <xr:revisionPtr revIDLastSave="0" documentId="8_{AA8A4EC6-C6F5-499B-84E9-1D9DAF9520B6}" xr6:coauthVersionLast="47" xr6:coauthVersionMax="47" xr10:uidLastSave="{00000000-0000-0000-0000-000000000000}"/>
  <bookViews>
    <workbookView xWindow="31590" yWindow="1800" windowWidth="21600" windowHeight="11325" xr2:uid="{00000000-000D-0000-FFFF-FFFF00000000}"/>
  </bookViews>
  <sheets>
    <sheet name="TRL 1-9" sheetId="1" r:id="rId1"/>
    <sheet name="Feuil2" sheetId="2" state="hidden" r:id="rId2"/>
  </sheets>
  <definedNames>
    <definedName name="_ftn1" localSheetId="0">'TRL 1-9'!$B$1</definedName>
    <definedName name="_ftn2" localSheetId="0">'TRL 1-9'!$B$3</definedName>
    <definedName name="_ftn3" localSheetId="0">'TRL 1-9'!$B$4</definedName>
    <definedName name="_ftn4" localSheetId="0">'TRL 1-9'!$B$5</definedName>
    <definedName name="_ftnref1" localSheetId="0">'TRL 1-9'!$C$32</definedName>
    <definedName name="_ftnref2" localSheetId="0">'TRL 1-9'!#REF!</definedName>
    <definedName name="_ftnref3" localSheetId="0">'TRL 1-9'!$B$39</definedName>
    <definedName name="_ftnref4" localSheetId="0">'TRL 1-9'!$B$42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3" i="1" l="1"/>
  <c r="F42" i="1"/>
  <c r="F29" i="1"/>
  <c r="F28" i="1"/>
  <c r="F27" i="1"/>
  <c r="F26" i="1"/>
  <c r="F25" i="1"/>
  <c r="F24" i="1"/>
  <c r="F22" i="1"/>
  <c r="F21" i="1"/>
  <c r="F20" i="1"/>
  <c r="F18" i="1"/>
  <c r="F17" i="1"/>
  <c r="F15" i="1"/>
  <c r="F14" i="1"/>
  <c r="F12" i="1"/>
  <c r="F11" i="1"/>
  <c r="F9" i="1"/>
  <c r="F8" i="1"/>
  <c r="F7" i="1"/>
  <c r="E41" i="1"/>
  <c r="D41" i="1"/>
  <c r="E23" i="1"/>
  <c r="D23" i="1"/>
  <c r="F23" i="1" s="1"/>
  <c r="E19" i="1"/>
  <c r="D19" i="1"/>
  <c r="E16" i="1"/>
  <c r="D16" i="1"/>
  <c r="E13" i="1"/>
  <c r="D13" i="1"/>
  <c r="E10" i="1"/>
  <c r="D10" i="1"/>
  <c r="E6" i="1"/>
  <c r="D6" i="1"/>
  <c r="F44" i="1" l="1"/>
  <c r="D56" i="1" s="1"/>
  <c r="D43" i="1"/>
  <c r="F43" i="1" s="1"/>
  <c r="F45" i="1"/>
  <c r="D60" i="1" s="1"/>
  <c r="F16" i="1"/>
  <c r="F13" i="1"/>
  <c r="F10" i="1"/>
  <c r="E46" i="1"/>
  <c r="F6" i="1"/>
  <c r="F19" i="1"/>
  <c r="F41" i="1"/>
  <c r="E30" i="1"/>
  <c r="D30" i="1"/>
  <c r="D46" i="1" l="1"/>
  <c r="F46" i="1" s="1"/>
  <c r="F30" i="1"/>
  <c r="G30" i="1" s="1"/>
  <c r="G41" i="1" l="1"/>
  <c r="D51" i="1"/>
  <c r="D57" i="1" s="1"/>
  <c r="D50" i="1"/>
  <c r="G45" i="1"/>
  <c r="G43" i="1"/>
  <c r="G42" i="1"/>
  <c r="G44" i="1"/>
  <c r="D53" i="1" s="1"/>
  <c r="D58" i="1" s="1"/>
  <c r="G19" i="1"/>
  <c r="G23" i="1"/>
  <c r="G13" i="1"/>
  <c r="G16" i="1"/>
  <c r="G10" i="1"/>
  <c r="G6" i="1"/>
  <c r="G46" i="1" l="1"/>
  <c r="D59" i="1"/>
  <c r="D61" i="1" s="1"/>
</calcChain>
</file>

<file path=xl/sharedStrings.xml><?xml version="1.0" encoding="utf-8"?>
<sst xmlns="http://schemas.openxmlformats.org/spreadsheetml/2006/main" count="68" uniqueCount="63">
  <si>
    <t>Année 1</t>
  </si>
  <si>
    <t>Année 2</t>
  </si>
  <si>
    <t>Total</t>
  </si>
  <si>
    <t>(ESPÈCES SEULEMENT)</t>
  </si>
  <si>
    <t>Stagiaires de recherche postdoctorale</t>
  </si>
  <si>
    <t>Techniciens</t>
  </si>
  <si>
    <t>Autres :</t>
  </si>
  <si>
    <t>Matériaux pour tests et essais</t>
  </si>
  <si>
    <t>Consommables de laboratoire</t>
  </si>
  <si>
    <t>Prestation de services externes</t>
  </si>
  <si>
    <t>%</t>
  </si>
  <si>
    <t>OUI</t>
  </si>
  <si>
    <t>NON</t>
  </si>
  <si>
    <t>Les prestations de services externes doivent être justifiées et représenter une faible portion du budget.</t>
  </si>
  <si>
    <t>Frais de diffusion des connaissances</t>
  </si>
  <si>
    <t>Frais de gestion d’exploitation de propriété intellectuelle</t>
  </si>
  <si>
    <t>Frais de plateformes</t>
  </si>
  <si>
    <t>1. Salaires et avantages sociaux</t>
  </si>
  <si>
    <t>Chercheurs</t>
  </si>
  <si>
    <t>2. Bourse aux étudiants</t>
  </si>
  <si>
    <r>
      <t>Étudiants de 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>, 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et 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> cycles</t>
    </r>
  </si>
  <si>
    <t xml:space="preserve">3. Matériaux et fournitures </t>
  </si>
  <si>
    <t>4. Appareillage ou installation (max 25 %)</t>
  </si>
  <si>
    <t>Location d’équipement</t>
  </si>
  <si>
    <t>Achat d’équipement (max. 15 k$ chacun)</t>
  </si>
  <si>
    <t>5. Déplacements</t>
  </si>
  <si>
    <t xml:space="preserve">Conférences ou congrès </t>
  </si>
  <si>
    <t xml:space="preserve">Travaux sur le terrain </t>
  </si>
  <si>
    <t>Déplacements relatifs aux travaux</t>
  </si>
  <si>
    <t>6. Autres</t>
  </si>
  <si>
    <t xml:space="preserve">Prototypes </t>
  </si>
  <si>
    <t>TOTAUX du budget</t>
  </si>
  <si>
    <t>Les sommes liées à la libération des enseignants pour réaliser des activités dans le cadre des projets ne sont pas admissibles.</t>
  </si>
  <si>
    <t>Les petits équipements amortissables sur la durée du projet sont autorisés (achat + location = max 25 % du budget total).</t>
  </si>
  <si>
    <t>Les dépenses de déplacement doivent être justifiées et représenter une faible portion du budget.</t>
  </si>
  <si>
    <r>
      <t>1.</t>
    </r>
    <r>
      <rPr>
        <b/>
        <sz val="12"/>
        <color theme="1"/>
        <rFont val="Times New Roman"/>
        <family val="1"/>
      </rPr>
      <t xml:space="preserve">    </t>
    </r>
    <r>
      <rPr>
        <b/>
        <sz val="12"/>
        <color theme="1"/>
        <rFont val="Arial"/>
        <family val="2"/>
      </rPr>
      <t>Financement en espèces seulement</t>
    </r>
  </si>
  <si>
    <t>Partenaires industriels (min 20 % du mandat de recherche)
un industriel ne peut contribuer plus de 80% de l'argent industriel</t>
  </si>
  <si>
    <t>Partenaire n° 1 (en espèces)</t>
  </si>
  <si>
    <t>Financement public (max 80 % du mandat de recherche)</t>
  </si>
  <si>
    <t xml:space="preserve">PRIMA Québec </t>
  </si>
  <si>
    <t>Financement complémentaire</t>
  </si>
  <si>
    <t>oui</t>
  </si>
  <si>
    <t>3. Contributions additionnelles</t>
  </si>
  <si>
    <t>non</t>
  </si>
  <si>
    <t xml:space="preserve">Contribution aux frais de gestion de PRIMA Québec </t>
  </si>
  <si>
    <t>Contribution de PRIMA Québec aux frais indirects de la recherche, si applicable</t>
  </si>
  <si>
    <t>27 % de la contribution de PRIMA Québec au mandat de recherche sur les postes admissibles. Tous les partenaires financiers doivent contribuer aux FIR.</t>
  </si>
  <si>
    <t>Seuls les postes de dépenses 1 à 5 sont admissibles</t>
  </si>
  <si>
    <t>Le partenaire académique est une université</t>
  </si>
  <si>
    <t>Contribution au mandat de recherche</t>
  </si>
  <si>
    <t>Contribution du MEI (frais de gestion)</t>
  </si>
  <si>
    <t>FIR (si applicable)</t>
  </si>
  <si>
    <t>KO22 - BUDGET DU MANDAT DE RECHERCHE</t>
  </si>
  <si>
    <t>KO22 - FINANCEMENT DU MANDAT DE RECHERCHE</t>
  </si>
  <si>
    <t>Frais de traduction et de conception de documents juridiques pour la consolidation de partenariats (maximum 10 000 $)</t>
  </si>
  <si>
    <t>max
50%</t>
  </si>
  <si>
    <t>TOTAL du financement Québec</t>
  </si>
  <si>
    <t>4. Résumé du financement</t>
  </si>
  <si>
    <t>TOTAL du financement de PRIMA
(max 326 000 $ pour 2 ans ou 163 000$ /an)</t>
  </si>
  <si>
    <t>Financement Complémentaire</t>
  </si>
  <si>
    <t>TOTAL du financement de PRIMA</t>
  </si>
  <si>
    <t>Partenaires industriels : égale à 3 % du montant du mandat de recherche</t>
  </si>
  <si>
    <t>MEI : égale à 2 % du montant du mandat de recherche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</si>
</sst>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  <numFmt numFmtId="165" formatCode="0.000%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name val="Calibri"/>
      <family val="2"/>
      <scheme val="minor"/>
    </font>
    <font>
      <b/>
      <sz val="12"/>
      <color theme="1"/>
      <name val="Times New Roman"/>
      <family val="1"/>
    </font>
    <font>
      <sz val="15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indexed="64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0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64" fontId="12" fillId="2" borderId="16" xfId="1" applyNumberFormat="1" applyFont="1" applyFill="1" applyBorder="1" applyAlignment="1">
      <alignment horizontal="center" vertical="center"/>
    </xf>
    <xf numFmtId="164" fontId="13" fillId="2" borderId="10" xfId="1" applyNumberFormat="1" applyFont="1" applyFill="1" applyBorder="1" applyAlignment="1">
      <alignment horizontal="center" vertical="center"/>
    </xf>
    <xf numFmtId="9" fontId="13" fillId="2" borderId="7" xfId="3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9" fillId="0" borderId="19" xfId="2" applyNumberFormat="1" applyFont="1" applyBorder="1" applyAlignment="1">
      <alignment horizontal="center" vertical="center"/>
    </xf>
    <xf numFmtId="164" fontId="9" fillId="0" borderId="20" xfId="2" applyNumberFormat="1" applyFont="1" applyBorder="1" applyAlignment="1">
      <alignment horizontal="center" vertical="center"/>
    </xf>
    <xf numFmtId="164" fontId="6" fillId="0" borderId="24" xfId="2" applyNumberFormat="1" applyFont="1" applyBorder="1" applyAlignment="1">
      <alignment horizontal="center" vertical="center" wrapText="1"/>
    </xf>
    <xf numFmtId="9" fontId="6" fillId="0" borderId="18" xfId="3" applyFont="1" applyBorder="1" applyAlignment="1">
      <alignment horizontal="center" vertical="center" wrapText="1"/>
    </xf>
    <xf numFmtId="164" fontId="9" fillId="0" borderId="13" xfId="2" applyNumberFormat="1" applyFont="1" applyBorder="1" applyAlignment="1">
      <alignment horizontal="center" vertical="center"/>
    </xf>
    <xf numFmtId="164" fontId="9" fillId="0" borderId="14" xfId="2" applyNumberFormat="1" applyFont="1" applyBorder="1" applyAlignment="1">
      <alignment horizontal="center" vertical="center"/>
    </xf>
    <xf numFmtId="164" fontId="6" fillId="0" borderId="25" xfId="2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64" fontId="9" fillId="0" borderId="22" xfId="2" applyNumberFormat="1" applyFont="1" applyBorder="1" applyAlignment="1">
      <alignment horizontal="center" vertical="center"/>
    </xf>
    <xf numFmtId="164" fontId="9" fillId="0" borderId="23" xfId="2" applyNumberFormat="1" applyFont="1" applyBorder="1" applyAlignment="1">
      <alignment horizontal="center" vertical="center"/>
    </xf>
    <xf numFmtId="164" fontId="6" fillId="0" borderId="26" xfId="2" applyNumberFormat="1" applyFont="1" applyBorder="1" applyAlignment="1">
      <alignment horizontal="center" vertical="center" wrapText="1"/>
    </xf>
    <xf numFmtId="164" fontId="15" fillId="2" borderId="16" xfId="0" applyNumberFormat="1" applyFont="1" applyFill="1" applyBorder="1" applyAlignment="1">
      <alignment horizontal="center" vertical="center"/>
    </xf>
    <xf numFmtId="0" fontId="1" fillId="0" borderId="0" xfId="0" applyFont="1"/>
    <xf numFmtId="164" fontId="8" fillId="3" borderId="16" xfId="0" applyNumberFormat="1" applyFont="1" applyFill="1" applyBorder="1" applyAlignment="1">
      <alignment horizontal="center" vertical="center"/>
    </xf>
    <xf numFmtId="164" fontId="8" fillId="3" borderId="10" xfId="0" applyNumberFormat="1" applyFont="1" applyFill="1" applyBorder="1" applyAlignment="1">
      <alignment horizontal="right" vertical="center" wrapText="1"/>
    </xf>
    <xf numFmtId="9" fontId="17" fillId="3" borderId="7" xfId="3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7" fillId="4" borderId="14" xfId="2" applyNumberFormat="1" applyFont="1" applyFill="1" applyBorder="1"/>
    <xf numFmtId="164" fontId="6" fillId="4" borderId="17" xfId="2" applyNumberFormat="1" applyFont="1" applyFill="1" applyBorder="1"/>
    <xf numFmtId="9" fontId="6" fillId="4" borderId="32" xfId="3" applyFont="1" applyFill="1" applyBorder="1"/>
    <xf numFmtId="0" fontId="0" fillId="0" borderId="35" xfId="0" applyBorder="1" applyAlignment="1">
      <alignment wrapText="1"/>
    </xf>
    <xf numFmtId="164" fontId="0" fillId="0" borderId="36" xfId="2" applyNumberFormat="1" applyFont="1" applyBorder="1"/>
    <xf numFmtId="164" fontId="6" fillId="0" borderId="37" xfId="2" applyNumberFormat="1" applyFont="1" applyBorder="1" applyAlignment="1">
      <alignment vertical="center"/>
    </xf>
    <xf numFmtId="9" fontId="0" fillId="0" borderId="0" xfId="3" applyFont="1" applyAlignment="1">
      <alignment horizontal="center"/>
    </xf>
    <xf numFmtId="164" fontId="6" fillId="4" borderId="17" xfId="2" applyNumberFormat="1" applyFont="1" applyFill="1" applyBorder="1" applyAlignment="1">
      <alignment vertical="center"/>
    </xf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164" fontId="6" fillId="7" borderId="17" xfId="2" applyNumberFormat="1" applyFont="1" applyFill="1" applyBorder="1" applyAlignment="1">
      <alignment vertical="center"/>
    </xf>
    <xf numFmtId="9" fontId="6" fillId="7" borderId="32" xfId="3" applyFont="1" applyFill="1" applyBorder="1"/>
    <xf numFmtId="0" fontId="0" fillId="0" borderId="30" xfId="0" applyBorder="1"/>
    <xf numFmtId="164" fontId="6" fillId="3" borderId="41" xfId="2" applyNumberFormat="1" applyFont="1" applyFill="1" applyBorder="1"/>
    <xf numFmtId="164" fontId="6" fillId="3" borderId="42" xfId="2" applyNumberFormat="1" applyFont="1" applyFill="1" applyBorder="1" applyAlignment="1">
      <alignment vertical="center"/>
    </xf>
    <xf numFmtId="9" fontId="6" fillId="3" borderId="43" xfId="3" applyFont="1" applyFill="1" applyBorder="1"/>
    <xf numFmtId="164" fontId="0" fillId="0" borderId="48" xfId="0" applyNumberFormat="1" applyBorder="1"/>
    <xf numFmtId="0" fontId="0" fillId="0" borderId="51" xfId="0" applyBorder="1"/>
    <xf numFmtId="0" fontId="0" fillId="0" borderId="52" xfId="0" applyBorder="1" applyAlignment="1">
      <alignment wrapText="1"/>
    </xf>
    <xf numFmtId="164" fontId="0" fillId="0" borderId="53" xfId="2" applyNumberFormat="1" applyFont="1" applyBorder="1" applyAlignment="1">
      <alignment vertical="center"/>
    </xf>
    <xf numFmtId="0" fontId="0" fillId="0" borderId="0" xfId="0" applyAlignment="1">
      <alignment wrapText="1"/>
    </xf>
    <xf numFmtId="0" fontId="19" fillId="0" borderId="0" xfId="0" applyFont="1" applyAlignment="1">
      <alignment horizontal="center" vertical="center"/>
    </xf>
    <xf numFmtId="0" fontId="1" fillId="0" borderId="31" xfId="0" applyFont="1" applyBorder="1"/>
    <xf numFmtId="0" fontId="0" fillId="0" borderId="31" xfId="0" applyBorder="1"/>
    <xf numFmtId="164" fontId="6" fillId="3" borderId="53" xfId="0" applyNumberFormat="1" applyFont="1" applyFill="1" applyBorder="1" applyAlignment="1">
      <alignment vertical="center"/>
    </xf>
    <xf numFmtId="0" fontId="0" fillId="5" borderId="0" xfId="0" applyFill="1"/>
    <xf numFmtId="164" fontId="9" fillId="0" borderId="55" xfId="2" applyNumberFormat="1" applyFont="1" applyBorder="1" applyAlignment="1">
      <alignment horizontal="center" vertical="center"/>
    </xf>
    <xf numFmtId="164" fontId="9" fillId="0" borderId="56" xfId="2" applyNumberFormat="1" applyFont="1" applyBorder="1" applyAlignment="1">
      <alignment horizontal="center" vertical="center"/>
    </xf>
    <xf numFmtId="9" fontId="6" fillId="0" borderId="12" xfId="3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15" xfId="2" applyNumberFormat="1" applyFont="1" applyBorder="1" applyAlignment="1">
      <alignment horizontal="center" vertical="center" wrapText="1"/>
    </xf>
    <xf numFmtId="164" fontId="6" fillId="0" borderId="57" xfId="2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34" xfId="0" applyBorder="1" applyAlignment="1">
      <alignment horizontal="center"/>
    </xf>
    <xf numFmtId="9" fontId="6" fillId="0" borderId="38" xfId="3" applyFont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165" fontId="6" fillId="0" borderId="38" xfId="3" applyNumberFormat="1" applyFont="1" applyBorder="1" applyAlignment="1">
      <alignment horizontal="center" vertical="center"/>
    </xf>
    <xf numFmtId="164" fontId="6" fillId="8" borderId="53" xfId="0" applyNumberFormat="1" applyFont="1" applyFill="1" applyBorder="1" applyAlignment="1">
      <alignment vertical="center"/>
    </xf>
    <xf numFmtId="0" fontId="7" fillId="4" borderId="39" xfId="0" applyFont="1" applyFill="1" applyBorder="1" applyAlignment="1">
      <alignment horizontal="left" wrapText="1"/>
    </xf>
    <xf numFmtId="0" fontId="7" fillId="4" borderId="49" xfId="0" applyFont="1" applyFill="1" applyBorder="1" applyAlignment="1">
      <alignment horizontal="left" wrapText="1"/>
    </xf>
    <xf numFmtId="0" fontId="7" fillId="4" borderId="50" xfId="0" applyFont="1" applyFill="1" applyBorder="1" applyAlignment="1">
      <alignment horizontal="left" wrapText="1"/>
    </xf>
    <xf numFmtId="0" fontId="2" fillId="6" borderId="44" xfId="0" applyFont="1" applyFill="1" applyBorder="1" applyAlignment="1">
      <alignment horizontal="left" vertical="center" wrapText="1"/>
    </xf>
    <xf numFmtId="0" fontId="2" fillId="6" borderId="45" xfId="0" applyFont="1" applyFill="1" applyBorder="1" applyAlignment="1">
      <alignment horizontal="left" vertical="center" wrapText="1"/>
    </xf>
    <xf numFmtId="0" fontId="2" fillId="6" borderId="46" xfId="0" applyFont="1" applyFill="1" applyBorder="1" applyAlignment="1">
      <alignment horizontal="left" vertical="center" wrapText="1"/>
    </xf>
    <xf numFmtId="0" fontId="6" fillId="8" borderId="51" xfId="0" applyFont="1" applyFill="1" applyBorder="1" applyAlignment="1">
      <alignment horizontal="left" vertical="center" wrapText="1"/>
    </xf>
    <xf numFmtId="0" fontId="6" fillId="8" borderId="54" xfId="0" applyFont="1" applyFill="1" applyBorder="1" applyAlignment="1">
      <alignment horizontal="left" vertical="center" wrapText="1"/>
    </xf>
    <xf numFmtId="0" fontId="6" fillId="3" borderId="51" xfId="0" applyFont="1" applyFill="1" applyBorder="1" applyAlignment="1">
      <alignment horizontal="left" vertical="center" wrapText="1"/>
    </xf>
    <xf numFmtId="0" fontId="6" fillId="3" borderId="54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left" wrapText="1"/>
    </xf>
    <xf numFmtId="0" fontId="7" fillId="4" borderId="14" xfId="0" applyFont="1" applyFill="1" applyBorder="1" applyAlignment="1">
      <alignment horizontal="left" wrapText="1"/>
    </xf>
    <xf numFmtId="0" fontId="11" fillId="5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3" borderId="40" xfId="0" applyFont="1" applyFill="1" applyBorder="1" applyAlignment="1">
      <alignment horizontal="left" wrapText="1"/>
    </xf>
    <xf numFmtId="0" fontId="8" fillId="3" borderId="41" xfId="0" applyFont="1" applyFill="1" applyBorder="1" applyAlignment="1">
      <alignment horizontal="left" wrapText="1"/>
    </xf>
    <xf numFmtId="0" fontId="2" fillId="4" borderId="8" xfId="0" applyFont="1" applyFill="1" applyBorder="1"/>
    <xf numFmtId="0" fontId="2" fillId="4" borderId="10" xfId="0" applyFont="1" applyFill="1" applyBorder="1"/>
    <xf numFmtId="0" fontId="14" fillId="2" borderId="8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0" fontId="16" fillId="3" borderId="8" xfId="0" applyFont="1" applyFill="1" applyBorder="1" applyAlignment="1">
      <alignment horizontal="right" vertical="center"/>
    </xf>
    <xf numFmtId="0" fontId="16" fillId="3" borderId="10" xfId="0" applyFont="1" applyFill="1" applyBorder="1" applyAlignment="1">
      <alignment horizontal="right" vertical="center"/>
    </xf>
    <xf numFmtId="0" fontId="2" fillId="6" borderId="27" xfId="0" applyFont="1" applyFill="1" applyBorder="1" applyAlignment="1">
      <alignment horizontal="left" vertical="center"/>
    </xf>
    <xf numFmtId="0" fontId="2" fillId="6" borderId="28" xfId="0" applyFont="1" applyFill="1" applyBorder="1" applyAlignment="1">
      <alignment horizontal="left" vertical="center"/>
    </xf>
    <xf numFmtId="0" fontId="2" fillId="6" borderId="29" xfId="0" applyFont="1" applyFill="1" applyBorder="1" applyAlignment="1">
      <alignment horizontal="left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4" fillId="2" borderId="9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left"/>
    </xf>
    <xf numFmtId="0" fontId="7" fillId="4" borderId="30" xfId="0" applyFont="1" applyFill="1" applyBorder="1" applyAlignment="1">
      <alignment horizontal="left" wrapText="1"/>
    </xf>
    <xf numFmtId="0" fontId="7" fillId="4" borderId="47" xfId="0" applyFont="1" applyFill="1" applyBorder="1" applyAlignment="1">
      <alignment horizontal="left" wrapText="1"/>
    </xf>
    <xf numFmtId="0" fontId="7" fillId="4" borderId="32" xfId="0" applyFont="1" applyFill="1" applyBorder="1" applyAlignment="1">
      <alignment horizontal="left" wrapText="1"/>
    </xf>
  </cellXfs>
  <cellStyles count="4">
    <cellStyle name="Lien hypertexte" xfId="1" builtinId="8"/>
    <cellStyle name="Monétaire" xfId="2" builtinId="4"/>
    <cellStyle name="Normal" xfId="0" builtinId="0"/>
    <cellStyle name="Pourcentage" xfId="3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147917</xdr:colOff>
      <xdr:row>0</xdr:row>
      <xdr:rowOff>112619</xdr:rowOff>
    </xdr:from>
    <xdr:to>
      <xdr:col>2</xdr:col>
      <xdr:colOff>1864770</xdr:colOff>
      <xdr:row>3</xdr:row>
      <xdr:rowOff>43496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2AC5050-3579-45EB-BE06-AFBDE832D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476" y="112619"/>
          <a:ext cx="2120265" cy="704083"/>
        </a:xfrm>
        <a:prstGeom prst="rect">
          <a:avLst/>
        </a:prstGeom>
      </xdr:spPr>
    </xdr:pic>
    <xdr:clientData/>
  </xdr:twoCellAnchor>
  <xdr:twoCellAnchor editAs="oneCell">
    <xdr:from>
      <xdr:col>0</xdr:col>
      <xdr:colOff>286310</xdr:colOff>
      <xdr:row>35</xdr:row>
      <xdr:rowOff>161925</xdr:rowOff>
    </xdr:from>
    <xdr:to>
      <xdr:col>2</xdr:col>
      <xdr:colOff>1704414</xdr:colOff>
      <xdr:row>37</xdr:row>
      <xdr:rowOff>287672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DEAD4C5-FC11-4BEA-8955-F7FDCD8A3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310" y="7602631"/>
          <a:ext cx="2124075" cy="697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2:O62"/>
  <sheetViews>
    <sheetView tabSelected="1" zoomScale="110" zoomScaleNormal="110" workbookViewId="0">
      <selection activeCell="E45" sqref="E45"/>
    </sheetView>
  </sheetViews>
  <sheetFormatPr baseColWidth="10" defaultRowHeight="14.4" x14ac:dyDescent="0.3"/>
  <cols>
    <col min="1" max="1" width="4.5546875" customWidth="1"/>
    <col min="2" max="2" width="6" customWidth="1"/>
    <col min="3" max="3" width="56.33203125" customWidth="1"/>
    <col min="4" max="6" width="20.109375" customWidth="1"/>
    <col min="7" max="7" width="11.109375" customWidth="1"/>
    <col min="8" max="8" width="21.33203125" customWidth="1"/>
  </cols>
  <sheetData>
    <row r="2" spans="2:7" ht="30" customHeight="1" x14ac:dyDescent="0.3">
      <c r="B2" s="82" t="s">
        <v>52</v>
      </c>
      <c r="C2" s="82"/>
      <c r="D2" s="82"/>
      <c r="E2" s="82"/>
      <c r="F2" s="82"/>
      <c r="G2" s="82"/>
    </row>
    <row r="3" spans="2:7" ht="15" thickBot="1" x14ac:dyDescent="0.35">
      <c r="B3" s="57"/>
      <c r="C3" s="57"/>
      <c r="D3" s="57"/>
      <c r="E3" s="57"/>
      <c r="F3" s="57"/>
      <c r="G3" s="57"/>
    </row>
    <row r="4" spans="2:7" ht="16.2" thickBot="1" x14ac:dyDescent="0.35">
      <c r="B4" s="83"/>
      <c r="C4" s="84"/>
      <c r="D4" s="1" t="s">
        <v>0</v>
      </c>
      <c r="E4" s="2" t="s">
        <v>1</v>
      </c>
      <c r="F4" s="87" t="s">
        <v>2</v>
      </c>
      <c r="G4" s="87" t="s">
        <v>10</v>
      </c>
    </row>
    <row r="5" spans="2:7" ht="15" thickBot="1" x14ac:dyDescent="0.35">
      <c r="B5" s="85"/>
      <c r="C5" s="86"/>
      <c r="D5" s="89" t="s">
        <v>3</v>
      </c>
      <c r="E5" s="90"/>
      <c r="F5" s="88"/>
      <c r="G5" s="88"/>
    </row>
    <row r="6" spans="2:7" ht="16.2" thickBot="1" x14ac:dyDescent="0.35">
      <c r="B6" s="93" t="s">
        <v>17</v>
      </c>
      <c r="C6" s="94"/>
      <c r="D6" s="4">
        <f>D7+D8+D9</f>
        <v>0</v>
      </c>
      <c r="E6" s="4">
        <f>E7+E8+E9</f>
        <v>0</v>
      </c>
      <c r="F6" s="5">
        <f t="shared" ref="F6:F30" si="0">D6+E6</f>
        <v>0</v>
      </c>
      <c r="G6" s="6" t="e">
        <f>F6/$F$30</f>
        <v>#DIV/0!</v>
      </c>
    </row>
    <row r="7" spans="2:7" ht="15.6" x14ac:dyDescent="0.3">
      <c r="B7" s="7"/>
      <c r="C7" s="8" t="s">
        <v>5</v>
      </c>
      <c r="D7" s="9"/>
      <c r="E7" s="10"/>
      <c r="F7" s="11">
        <f t="shared" si="0"/>
        <v>0</v>
      </c>
      <c r="G7" s="12"/>
    </row>
    <row r="8" spans="2:7" ht="15.6" x14ac:dyDescent="0.3">
      <c r="B8" s="7"/>
      <c r="C8" s="8" t="s">
        <v>18</v>
      </c>
      <c r="D8" s="13"/>
      <c r="E8" s="14"/>
      <c r="F8" s="15">
        <f t="shared" si="0"/>
        <v>0</v>
      </c>
      <c r="G8" s="12"/>
    </row>
    <row r="9" spans="2:7" ht="16.2" thickBot="1" x14ac:dyDescent="0.35">
      <c r="B9" s="16"/>
      <c r="C9" s="17" t="s">
        <v>6</v>
      </c>
      <c r="D9" s="18"/>
      <c r="E9" s="19"/>
      <c r="F9" s="20">
        <f t="shared" si="0"/>
        <v>0</v>
      </c>
      <c r="G9" s="12"/>
    </row>
    <row r="10" spans="2:7" ht="16.2" thickBot="1" x14ac:dyDescent="0.35">
      <c r="B10" s="95" t="s">
        <v>19</v>
      </c>
      <c r="C10" s="104"/>
      <c r="D10" s="21">
        <f>D11+D12</f>
        <v>0</v>
      </c>
      <c r="E10" s="21">
        <f>E11+E12</f>
        <v>0</v>
      </c>
      <c r="F10" s="5">
        <f t="shared" si="0"/>
        <v>0</v>
      </c>
      <c r="G10" s="6" t="e">
        <f>F10/$F$30</f>
        <v>#DIV/0!</v>
      </c>
    </row>
    <row r="11" spans="2:7" ht="15.6" x14ac:dyDescent="0.3">
      <c r="B11" s="7"/>
      <c r="C11" s="8" t="s">
        <v>20</v>
      </c>
      <c r="D11" s="9"/>
      <c r="E11" s="10"/>
      <c r="F11" s="11">
        <f t="shared" si="0"/>
        <v>0</v>
      </c>
      <c r="G11" s="12"/>
    </row>
    <row r="12" spans="2:7" ht="16.2" thickBot="1" x14ac:dyDescent="0.35">
      <c r="B12" s="7"/>
      <c r="C12" s="8" t="s">
        <v>4</v>
      </c>
      <c r="D12" s="18"/>
      <c r="E12" s="19"/>
      <c r="F12" s="20">
        <f t="shared" si="0"/>
        <v>0</v>
      </c>
      <c r="G12" s="12"/>
    </row>
    <row r="13" spans="2:7" ht="16.2" thickBot="1" x14ac:dyDescent="0.35">
      <c r="B13" s="95" t="s">
        <v>21</v>
      </c>
      <c r="C13" s="104"/>
      <c r="D13" s="21">
        <f>D14+D15</f>
        <v>0</v>
      </c>
      <c r="E13" s="21">
        <f>E14+E15</f>
        <v>0</v>
      </c>
      <c r="F13" s="5">
        <f t="shared" si="0"/>
        <v>0</v>
      </c>
      <c r="G13" s="6" t="e">
        <f>F13/$F$30</f>
        <v>#DIV/0!</v>
      </c>
    </row>
    <row r="14" spans="2:7" ht="15.6" x14ac:dyDescent="0.3">
      <c r="B14" s="7"/>
      <c r="C14" s="8" t="s">
        <v>7</v>
      </c>
      <c r="D14" s="9"/>
      <c r="E14" s="10"/>
      <c r="F14" s="11">
        <f t="shared" si="0"/>
        <v>0</v>
      </c>
      <c r="G14" s="12"/>
    </row>
    <row r="15" spans="2:7" ht="16.2" thickBot="1" x14ac:dyDescent="0.35">
      <c r="B15" s="7"/>
      <c r="C15" s="8" t="s">
        <v>8</v>
      </c>
      <c r="D15" s="18"/>
      <c r="E15" s="19"/>
      <c r="F15" s="20">
        <f t="shared" si="0"/>
        <v>0</v>
      </c>
      <c r="G15" s="12"/>
    </row>
    <row r="16" spans="2:7" ht="16.2" thickBot="1" x14ac:dyDescent="0.35">
      <c r="B16" s="95" t="s">
        <v>22</v>
      </c>
      <c r="C16" s="104"/>
      <c r="D16" s="21">
        <f>D17+D18</f>
        <v>0</v>
      </c>
      <c r="E16" s="21">
        <f>E17+E18</f>
        <v>0</v>
      </c>
      <c r="F16" s="5">
        <f t="shared" si="0"/>
        <v>0</v>
      </c>
      <c r="G16" s="6" t="e">
        <f>F16/$F$30</f>
        <v>#DIV/0!</v>
      </c>
    </row>
    <row r="17" spans="2:7" ht="15.6" x14ac:dyDescent="0.3">
      <c r="B17" s="7"/>
      <c r="C17" s="8" t="s">
        <v>23</v>
      </c>
      <c r="D17" s="9"/>
      <c r="E17" s="10"/>
      <c r="F17" s="11">
        <f t="shared" si="0"/>
        <v>0</v>
      </c>
      <c r="G17" s="12"/>
    </row>
    <row r="18" spans="2:7" ht="16.2" thickBot="1" x14ac:dyDescent="0.35">
      <c r="B18" s="7"/>
      <c r="C18" s="22" t="s">
        <v>24</v>
      </c>
      <c r="D18" s="18"/>
      <c r="E18" s="19"/>
      <c r="F18" s="20">
        <f t="shared" si="0"/>
        <v>0</v>
      </c>
      <c r="G18" s="12"/>
    </row>
    <row r="19" spans="2:7" ht="16.2" thickBot="1" x14ac:dyDescent="0.35">
      <c r="B19" s="93" t="s">
        <v>25</v>
      </c>
      <c r="C19" s="94"/>
      <c r="D19" s="4">
        <f>D20+D21+D22</f>
        <v>0</v>
      </c>
      <c r="E19" s="4">
        <f>E20+E21+E22</f>
        <v>0</v>
      </c>
      <c r="F19" s="5">
        <f t="shared" si="0"/>
        <v>0</v>
      </c>
      <c r="G19" s="6" t="e">
        <f>F19/$F$30</f>
        <v>#DIV/0!</v>
      </c>
    </row>
    <row r="20" spans="2:7" ht="15.6" x14ac:dyDescent="0.3">
      <c r="B20" s="7"/>
      <c r="C20" s="8" t="s">
        <v>26</v>
      </c>
      <c r="D20" s="9"/>
      <c r="E20" s="10"/>
      <c r="F20" s="11">
        <f t="shared" si="0"/>
        <v>0</v>
      </c>
      <c r="G20" s="12"/>
    </row>
    <row r="21" spans="2:7" ht="15.6" x14ac:dyDescent="0.3">
      <c r="B21" s="7"/>
      <c r="C21" s="8" t="s">
        <v>27</v>
      </c>
      <c r="D21" s="13"/>
      <c r="E21" s="14"/>
      <c r="F21" s="15">
        <f t="shared" si="0"/>
        <v>0</v>
      </c>
      <c r="G21" s="12"/>
    </row>
    <row r="22" spans="2:7" ht="16.2" thickBot="1" x14ac:dyDescent="0.35">
      <c r="B22" s="16"/>
      <c r="C22" s="17" t="s">
        <v>28</v>
      </c>
      <c r="D22" s="18"/>
      <c r="E22" s="19"/>
      <c r="F22" s="20">
        <f t="shared" si="0"/>
        <v>0</v>
      </c>
      <c r="G22" s="12"/>
    </row>
    <row r="23" spans="2:7" ht="16.2" thickBot="1" x14ac:dyDescent="0.35">
      <c r="B23" s="95" t="s">
        <v>29</v>
      </c>
      <c r="C23" s="96"/>
      <c r="D23" s="21">
        <f>D24+D25+D26+D27+D28</f>
        <v>0</v>
      </c>
      <c r="E23" s="21">
        <f>E24+E25+E26+E27+E28</f>
        <v>0</v>
      </c>
      <c r="F23" s="5">
        <f t="shared" si="0"/>
        <v>0</v>
      </c>
      <c r="G23" s="6" t="e">
        <f>F23/$F$30</f>
        <v>#DIV/0!</v>
      </c>
    </row>
    <row r="24" spans="2:7" ht="15.6" x14ac:dyDescent="0.3">
      <c r="B24" s="7"/>
      <c r="C24" s="8" t="s">
        <v>16</v>
      </c>
      <c r="D24" s="9"/>
      <c r="E24" s="10"/>
      <c r="F24" s="61">
        <f t="shared" si="0"/>
        <v>0</v>
      </c>
      <c r="G24" s="60"/>
    </row>
    <row r="25" spans="2:7" ht="15.6" x14ac:dyDescent="0.3">
      <c r="B25" s="7"/>
      <c r="C25" s="22" t="s">
        <v>9</v>
      </c>
      <c r="D25" s="13"/>
      <c r="E25" s="14"/>
      <c r="F25" s="62">
        <f t="shared" si="0"/>
        <v>0</v>
      </c>
      <c r="G25" s="60"/>
    </row>
    <row r="26" spans="2:7" ht="15.6" x14ac:dyDescent="0.3">
      <c r="B26" s="7"/>
      <c r="C26" s="8" t="s">
        <v>30</v>
      </c>
      <c r="D26" s="13"/>
      <c r="E26" s="14"/>
      <c r="F26" s="62">
        <f t="shared" si="0"/>
        <v>0</v>
      </c>
      <c r="G26" s="60"/>
    </row>
    <row r="27" spans="2:7" ht="15.6" x14ac:dyDescent="0.3">
      <c r="B27" s="7"/>
      <c r="C27" s="8" t="s">
        <v>14</v>
      </c>
      <c r="D27" s="13"/>
      <c r="E27" s="14"/>
      <c r="F27" s="62">
        <f t="shared" si="0"/>
        <v>0</v>
      </c>
      <c r="G27" s="60"/>
    </row>
    <row r="28" spans="2:7" ht="15.6" x14ac:dyDescent="0.3">
      <c r="B28" s="7"/>
      <c r="C28" s="3" t="s">
        <v>15</v>
      </c>
      <c r="D28" s="13"/>
      <c r="E28" s="14"/>
      <c r="F28" s="62">
        <f t="shared" si="0"/>
        <v>0</v>
      </c>
      <c r="G28" s="60"/>
    </row>
    <row r="29" spans="2:7" ht="27" thickBot="1" x14ac:dyDescent="0.35">
      <c r="B29" s="16"/>
      <c r="C29" s="64" t="s">
        <v>54</v>
      </c>
      <c r="D29" s="58"/>
      <c r="E29" s="59"/>
      <c r="F29" s="63">
        <f t="shared" si="0"/>
        <v>0</v>
      </c>
      <c r="G29" s="60"/>
    </row>
    <row r="30" spans="2:7" ht="25.5" customHeight="1" thickBot="1" x14ac:dyDescent="0.35">
      <c r="B30" s="97" t="s">
        <v>31</v>
      </c>
      <c r="C30" s="98"/>
      <c r="D30" s="23">
        <f>D6+D10+D13+D16+D19+D23</f>
        <v>0</v>
      </c>
      <c r="E30" s="23">
        <f>E6+E10+E13+E16+E19+E23</f>
        <v>0</v>
      </c>
      <c r="F30" s="24">
        <f t="shared" si="0"/>
        <v>0</v>
      </c>
      <c r="G30" s="25" t="e">
        <f>F30/$F$30</f>
        <v>#DIV/0!</v>
      </c>
    </row>
    <row r="32" spans="2:7" x14ac:dyDescent="0.3">
      <c r="B32" t="s">
        <v>32</v>
      </c>
    </row>
    <row r="33" spans="2:15" x14ac:dyDescent="0.3">
      <c r="B33" t="s">
        <v>33</v>
      </c>
    </row>
    <row r="34" spans="2:15" x14ac:dyDescent="0.3">
      <c r="B34" s="26" t="s">
        <v>34</v>
      </c>
    </row>
    <row r="35" spans="2:15" x14ac:dyDescent="0.3">
      <c r="B35" t="s">
        <v>13</v>
      </c>
    </row>
    <row r="37" spans="2:15" ht="30" customHeight="1" x14ac:dyDescent="0.3">
      <c r="B37" s="82" t="s">
        <v>53</v>
      </c>
      <c r="C37" s="82"/>
      <c r="D37" s="82"/>
      <c r="E37" s="82"/>
      <c r="F37" s="82"/>
      <c r="G37" s="82"/>
    </row>
    <row r="38" spans="2:15" s="27" customFormat="1" ht="25.5" customHeight="1" thickBot="1" x14ac:dyDescent="0.35">
      <c r="B38" s="57"/>
      <c r="C38" s="57"/>
      <c r="D38" s="57"/>
      <c r="E38" s="57"/>
      <c r="F38" s="57"/>
      <c r="G38" s="57"/>
    </row>
    <row r="39" spans="2:15" s="27" customFormat="1" ht="21.75" customHeight="1" thickTop="1" x14ac:dyDescent="0.3">
      <c r="B39" s="99" t="s">
        <v>35</v>
      </c>
      <c r="C39" s="100"/>
      <c r="D39" s="100"/>
      <c r="E39" s="100"/>
      <c r="F39" s="100"/>
      <c r="G39" s="101"/>
    </row>
    <row r="40" spans="2:15" ht="15.6" x14ac:dyDescent="0.3">
      <c r="B40" s="102"/>
      <c r="C40" s="103"/>
      <c r="D40" s="28" t="s">
        <v>0</v>
      </c>
      <c r="E40" s="28" t="s">
        <v>1</v>
      </c>
      <c r="F40" s="29" t="s">
        <v>2</v>
      </c>
      <c r="G40" s="30" t="s">
        <v>10</v>
      </c>
      <c r="H40" s="31"/>
    </row>
    <row r="41" spans="2:15" ht="30.75" customHeight="1" x14ac:dyDescent="0.3">
      <c r="B41" s="80" t="s">
        <v>36</v>
      </c>
      <c r="C41" s="105"/>
      <c r="D41" s="32">
        <f>SUM(D42:D42)</f>
        <v>0</v>
      </c>
      <c r="E41" s="32">
        <f>SUM(E42:E42)</f>
        <v>0</v>
      </c>
      <c r="F41" s="33">
        <f t="shared" ref="F41:F46" si="1">D41+E41</f>
        <v>0</v>
      </c>
      <c r="G41" s="34" t="e">
        <f>F41/F46</f>
        <v>#DIV/0!</v>
      </c>
    </row>
    <row r="42" spans="2:15" ht="15.75" customHeight="1" x14ac:dyDescent="0.3">
      <c r="B42" s="65"/>
      <c r="C42" s="35" t="s">
        <v>37</v>
      </c>
      <c r="D42" s="36"/>
      <c r="E42" s="36"/>
      <c r="F42" s="37">
        <f t="shared" si="1"/>
        <v>0</v>
      </c>
      <c r="G42" s="66" t="e">
        <f>(F42)/F46</f>
        <v>#DIV/0!</v>
      </c>
      <c r="H42" s="38"/>
    </row>
    <row r="43" spans="2:15" ht="15" customHeight="1" x14ac:dyDescent="0.3">
      <c r="B43" s="80" t="s">
        <v>38</v>
      </c>
      <c r="C43" s="81"/>
      <c r="D43" s="32">
        <f>D44+D45</f>
        <v>0</v>
      </c>
      <c r="E43" s="32">
        <f>E44+E45</f>
        <v>0</v>
      </c>
      <c r="F43" s="39">
        <f t="shared" si="1"/>
        <v>0</v>
      </c>
      <c r="G43" s="34" t="e">
        <f>F43/F46</f>
        <v>#DIV/0!</v>
      </c>
    </row>
    <row r="44" spans="2:15" ht="30" customHeight="1" x14ac:dyDescent="0.3">
      <c r="B44" s="67" t="s">
        <v>55</v>
      </c>
      <c r="C44" s="35" t="s">
        <v>39</v>
      </c>
      <c r="D44" s="36"/>
      <c r="E44" s="36"/>
      <c r="F44" s="37">
        <f t="shared" si="1"/>
        <v>0</v>
      </c>
      <c r="G44" s="68" t="e">
        <f>(F44)/F46</f>
        <v>#DIV/0!</v>
      </c>
    </row>
    <row r="45" spans="2:15" ht="15.6" x14ac:dyDescent="0.3">
      <c r="B45" s="40"/>
      <c r="C45" s="41" t="s">
        <v>40</v>
      </c>
      <c r="D45" s="36"/>
      <c r="E45" s="36"/>
      <c r="F45" s="42">
        <f t="shared" si="1"/>
        <v>0</v>
      </c>
      <c r="G45" s="43" t="e">
        <f>F45/F46</f>
        <v>#DIV/0!</v>
      </c>
    </row>
    <row r="46" spans="2:15" ht="18.600000000000001" thickBot="1" x14ac:dyDescent="0.4">
      <c r="B46" s="91" t="s">
        <v>56</v>
      </c>
      <c r="C46" s="92"/>
      <c r="D46" s="45">
        <f>D41+D43</f>
        <v>0</v>
      </c>
      <c r="E46" s="45">
        <f>E41+E43</f>
        <v>0</v>
      </c>
      <c r="F46" s="46">
        <f t="shared" si="1"/>
        <v>0</v>
      </c>
      <c r="G46" s="47" t="e">
        <f>G41+G43</f>
        <v>#DIV/0!</v>
      </c>
    </row>
    <row r="47" spans="2:15" ht="15.75" customHeight="1" thickTop="1" thickBot="1" x14ac:dyDescent="0.35">
      <c r="O47" t="s">
        <v>41</v>
      </c>
    </row>
    <row r="48" spans="2:15" s="27" customFormat="1" ht="21.75" customHeight="1" thickTop="1" x14ac:dyDescent="0.3">
      <c r="B48" s="73" t="s">
        <v>42</v>
      </c>
      <c r="C48" s="74"/>
      <c r="D48" s="75"/>
      <c r="O48" s="27" t="s">
        <v>43</v>
      </c>
    </row>
    <row r="49" spans="2:7" x14ac:dyDescent="0.3">
      <c r="B49" s="106" t="s">
        <v>44</v>
      </c>
      <c r="C49" s="107"/>
      <c r="D49" s="108"/>
    </row>
    <row r="50" spans="2:7" ht="29.25" customHeight="1" x14ac:dyDescent="0.3">
      <c r="B50" s="44"/>
      <c r="C50" s="41" t="s">
        <v>61</v>
      </c>
      <c r="D50" s="48">
        <f>F46*3/100</f>
        <v>0</v>
      </c>
    </row>
    <row r="51" spans="2:7" ht="19.5" customHeight="1" x14ac:dyDescent="0.3">
      <c r="B51" s="44"/>
      <c r="C51" s="41" t="s">
        <v>62</v>
      </c>
      <c r="D51" s="48">
        <f>F46*2/100</f>
        <v>0</v>
      </c>
    </row>
    <row r="52" spans="2:7" x14ac:dyDescent="0.3">
      <c r="B52" s="70" t="s">
        <v>45</v>
      </c>
      <c r="C52" s="71"/>
      <c r="D52" s="72"/>
    </row>
    <row r="53" spans="2:7" ht="43.8" thickBot="1" x14ac:dyDescent="0.35">
      <c r="B53" s="49"/>
      <c r="C53" s="50" t="s">
        <v>46</v>
      </c>
      <c r="D53" s="51" t="e">
        <f>IF(G53="oui",(F6+F10+F13+F16+F19)*27/100*G44,0)</f>
        <v>#DIV/0!</v>
      </c>
      <c r="E53" s="52" t="s">
        <v>47</v>
      </c>
      <c r="F53" s="52" t="s">
        <v>48</v>
      </c>
      <c r="G53" s="53" t="s">
        <v>41</v>
      </c>
    </row>
    <row r="54" spans="2:7" s="27" customFormat="1" ht="15.75" customHeight="1" thickTop="1" thickBot="1" x14ac:dyDescent="0.35">
      <c r="B54"/>
      <c r="C54"/>
      <c r="D54"/>
      <c r="E54"/>
      <c r="F54"/>
      <c r="G54"/>
    </row>
    <row r="55" spans="2:7" s="27" customFormat="1" ht="21.75" customHeight="1" thickTop="1" x14ac:dyDescent="0.3">
      <c r="B55" s="73" t="s">
        <v>57</v>
      </c>
      <c r="C55" s="74"/>
      <c r="D55" s="75"/>
    </row>
    <row r="56" spans="2:7" x14ac:dyDescent="0.3">
      <c r="B56" s="44"/>
      <c r="C56" s="54" t="s">
        <v>49</v>
      </c>
      <c r="D56" s="48">
        <f>F44</f>
        <v>0</v>
      </c>
    </row>
    <row r="57" spans="2:7" x14ac:dyDescent="0.3">
      <c r="B57" s="44"/>
      <c r="C57" s="54" t="s">
        <v>50</v>
      </c>
      <c r="D57" s="48">
        <f>D51</f>
        <v>0</v>
      </c>
    </row>
    <row r="58" spans="2:7" ht="15.75" customHeight="1" x14ac:dyDescent="0.3">
      <c r="B58" s="44"/>
      <c r="C58" s="55" t="s">
        <v>51</v>
      </c>
      <c r="D58" s="48" t="e">
        <f>D53</f>
        <v>#DIV/0!</v>
      </c>
    </row>
    <row r="59" spans="2:7" ht="18.75" customHeight="1" thickBot="1" x14ac:dyDescent="0.35">
      <c r="B59" s="76" t="s">
        <v>60</v>
      </c>
      <c r="C59" s="77"/>
      <c r="D59" s="69" t="e">
        <f>D56+D57+D58</f>
        <v>#DIV/0!</v>
      </c>
    </row>
    <row r="60" spans="2:7" ht="15" thickTop="1" x14ac:dyDescent="0.3">
      <c r="B60" s="44"/>
      <c r="C60" s="55" t="s">
        <v>59</v>
      </c>
      <c r="D60" s="48">
        <f>F45</f>
        <v>0</v>
      </c>
    </row>
    <row r="61" spans="2:7" ht="37.5" customHeight="1" thickBot="1" x14ac:dyDescent="0.35">
      <c r="B61" s="78" t="s">
        <v>58</v>
      </c>
      <c r="C61" s="79"/>
      <c r="D61" s="56" t="e">
        <f>D59+D60</f>
        <v>#DIV/0!</v>
      </c>
    </row>
    <row r="62" spans="2:7" ht="15" thickTop="1" x14ac:dyDescent="0.3"/>
  </sheetData>
  <mergeCells count="24">
    <mergeCell ref="B41:C41"/>
    <mergeCell ref="B49:D49"/>
    <mergeCell ref="B40:C40"/>
    <mergeCell ref="B6:C6"/>
    <mergeCell ref="B16:C16"/>
    <mergeCell ref="B10:C10"/>
    <mergeCell ref="B13:C13"/>
    <mergeCell ref="B19:C19"/>
    <mergeCell ref="B23:C23"/>
    <mergeCell ref="B30:C30"/>
    <mergeCell ref="B37:G37"/>
    <mergeCell ref="B39:G39"/>
    <mergeCell ref="B2:G2"/>
    <mergeCell ref="B4:C5"/>
    <mergeCell ref="F4:F5"/>
    <mergeCell ref="G4:G5"/>
    <mergeCell ref="D5:E5"/>
    <mergeCell ref="B52:D52"/>
    <mergeCell ref="B55:D55"/>
    <mergeCell ref="B59:C59"/>
    <mergeCell ref="B61:C61"/>
    <mergeCell ref="B43:C43"/>
    <mergeCell ref="B46:C46"/>
    <mergeCell ref="B48:D48"/>
  </mergeCells>
  <conditionalFormatting sqref="G16">
    <cfRule type="cellIs" dxfId="6" priority="13" operator="greaterThan">
      <formula>0.25</formula>
    </cfRule>
  </conditionalFormatting>
  <conditionalFormatting sqref="G41">
    <cfRule type="cellIs" dxfId="5" priority="12" operator="lessThan">
      <formula>0.2</formula>
    </cfRule>
  </conditionalFormatting>
  <conditionalFormatting sqref="G43">
    <cfRule type="cellIs" dxfId="4" priority="11" operator="greaterThan">
      <formula>0.8</formula>
    </cfRule>
  </conditionalFormatting>
  <conditionalFormatting sqref="G44">
    <cfRule type="cellIs" dxfId="3" priority="10" operator="greaterThan">
      <formula>0.5</formula>
    </cfRule>
  </conditionalFormatting>
  <conditionalFormatting sqref="H42">
    <cfRule type="cellIs" dxfId="2" priority="7" operator="greaterThan">
      <formula>0.8</formula>
    </cfRule>
  </conditionalFormatting>
  <conditionalFormatting sqref="D61">
    <cfRule type="cellIs" dxfId="1" priority="2" operator="greaterThan">
      <formula>750000</formula>
    </cfRule>
    <cfRule type="cellIs" dxfId="0" priority="1" operator="greaterThan">
      <formula>326000</formula>
    </cfRule>
  </conditionalFormatting>
  <dataValidations count="1">
    <dataValidation type="list" allowBlank="1" showInputMessage="1" showErrorMessage="1" sqref="G53" xr:uid="{52DBD680-95AD-4ACF-9A52-20BB665EE712}">
      <formula1>$O$47:$O$48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B2:B5"/>
  <sheetViews>
    <sheetView workbookViewId="0">
      <selection activeCell="B4" sqref="B4"/>
    </sheetView>
  </sheetViews>
  <sheetFormatPr baseColWidth="10" defaultRowHeight="14.4" x14ac:dyDescent="0.3"/>
  <sheetData>
    <row r="2" spans="2:2" x14ac:dyDescent="0.3">
      <c r="B2" t="s">
        <v>11</v>
      </c>
    </row>
    <row r="3" spans="2:2" x14ac:dyDescent="0.3">
      <c r="B3" t="s">
        <v>12</v>
      </c>
    </row>
    <row r="5" spans="2:2" x14ac:dyDescent="0.3">
      <c r="B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7</vt:i4>
      </vt:variant>
    </vt:vector>
  </HeadingPairs>
  <TitlesOfParts>
    <vt:vector size="9" baseType="lpstr">
      <vt:lpstr>TRL 1-9</vt:lpstr>
      <vt:lpstr>Feuil2</vt:lpstr>
      <vt:lpstr>'TRL 1-9'!_ftn1</vt:lpstr>
      <vt:lpstr>'TRL 1-9'!_ftn2</vt:lpstr>
      <vt:lpstr>'TRL 1-9'!_ftn3</vt:lpstr>
      <vt:lpstr>'TRL 1-9'!_ftn4</vt:lpstr>
      <vt:lpstr>'TRL 1-9'!_ftnref1</vt:lpstr>
      <vt:lpstr>'TRL 1-9'!_ftnref3</vt:lpstr>
      <vt:lpstr>'TRL 1-9'!_ftnref4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Lefèvre</dc:creator>
  <cp:lastModifiedBy>Laura Salatian</cp:lastModifiedBy>
  <cp:lastPrinted>2018-05-28T15:01:55Z</cp:lastPrinted>
  <dcterms:created xsi:type="dcterms:W3CDTF">2018-05-25T13:19:44Z</dcterms:created>
  <dcterms:modified xsi:type="dcterms:W3CDTF">2022-03-02T21:35:40Z</dcterms:modified>
</cp:coreProperties>
</file>